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صندوق و سرمایه گذاری\حسن‌زاده\حسابداری\گزارشات\گزارش ماهانه پورتفوی\"/>
    </mc:Choice>
  </mc:AlternateContent>
  <bookViews>
    <workbookView xWindow="-120" yWindow="-120" windowWidth="29040" windowHeight="15840" firstSheet="4" activeTab="9"/>
  </bookViews>
  <sheets>
    <sheet name="سهام" sheetId="1" r:id="rId1"/>
    <sheet name="سپرده" sheetId="6" r:id="rId2"/>
    <sheet name="جمع درآمدها" sheetId="15" r:id="rId3"/>
    <sheet name="درآمد سود سهام" sheetId="8" r:id="rId4"/>
    <sheet name="سود اوراق بهادار و سپرده بانکی" sheetId="7" r:id="rId5"/>
    <sheet name="درآمد ناشی از فروش" sheetId="10" r:id="rId6"/>
    <sheet name="درآمد ناشی از تغییر قیمت سهام" sheetId="9" r:id="rId7"/>
    <sheet name="سرمایه‌گذاری در سهام" sheetId="11" r:id="rId8"/>
    <sheet name="درآمد سپرده بانکی" sheetId="13" r:id="rId9"/>
    <sheet name="سایر درآمدها" sheetId="14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3" l="1"/>
  <c r="E21" i="13"/>
  <c r="S22" i="11"/>
  <c r="Q22" i="11"/>
  <c r="O22" i="11"/>
  <c r="M22" i="11"/>
  <c r="I22" i="11"/>
  <c r="G22" i="11"/>
  <c r="E22" i="11"/>
  <c r="Q21" i="9"/>
  <c r="O21" i="9"/>
  <c r="M21" i="9"/>
  <c r="I21" i="9"/>
  <c r="G21" i="9"/>
  <c r="E21" i="9"/>
  <c r="Q22" i="10"/>
  <c r="O22" i="10"/>
  <c r="M22" i="10"/>
  <c r="I22" i="10"/>
  <c r="G22" i="10"/>
  <c r="E22" i="10"/>
  <c r="Q21" i="7"/>
  <c r="M21" i="7"/>
  <c r="K21" i="7"/>
  <c r="G21" i="7"/>
  <c r="S19" i="8"/>
  <c r="Q19" i="8"/>
  <c r="O19" i="8"/>
  <c r="G12" i="15"/>
  <c r="E12" i="15"/>
  <c r="C12" i="15"/>
  <c r="Q23" i="6"/>
  <c r="O23" i="6"/>
  <c r="M23" i="6"/>
  <c r="K23" i="6"/>
  <c r="W22" i="1"/>
  <c r="U22" i="1"/>
  <c r="O22" i="1"/>
  <c r="K22" i="1"/>
  <c r="G22" i="1"/>
  <c r="E22" i="1"/>
</calcChain>
</file>

<file path=xl/sharedStrings.xml><?xml version="1.0" encoding="utf-8"?>
<sst xmlns="http://schemas.openxmlformats.org/spreadsheetml/2006/main" count="424" uniqueCount="119">
  <si>
    <t>صندوق سرمایه‌گذاری اختصاصی بازارگردانی توسعه سهام نیکی</t>
  </si>
  <si>
    <t>صورت وضعیت پورتفوی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</si>
  <si>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</si>
  <si>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</si>
  <si>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</si>
  <si>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</si>
  <si>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</si>
  <si>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</si>
  <si>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</si>
  <si>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</si>
  <si>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</si>
  <si>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</si>
  <si>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</si>
  <si>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</si>
  <si>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آلومتک‌</t>
  </si>
  <si>
    <t>آلومراد</t>
  </si>
  <si>
    <t>افرانت</t>
  </si>
  <si>
    <t>افست‌</t>
  </si>
  <si>
    <t>ایران‌ خودرو</t>
  </si>
  <si>
    <t>ایران‌ مرینوس‌</t>
  </si>
  <si>
    <t>سرمایه‌گذاری‌ ملی‌ایران‌</t>
  </si>
  <si>
    <t>شهد ایران ‌</t>
  </si>
  <si>
    <t>صنعتی‌ آما</t>
  </si>
  <si>
    <t>فیبر ایران‌</t>
  </si>
  <si>
    <t>لوله‌وماشین‌سازی‌ایران‌</t>
  </si>
  <si>
    <t>کابل‌ البرز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</si>
  <si>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</si>
  <si>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</si>
  <si>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</si>
  <si>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</si>
  <si>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</si>
  <si>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</si>
  <si>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</si>
  <si>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</si>
  <si>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</si>
  <si>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</si>
  <si>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 xml:space="preserve">بانک تجارت تخصصی بورس </t>
  </si>
  <si>
    <t>حساب جاری</t>
  </si>
  <si>
    <t>1399/03/02</t>
  </si>
  <si>
    <t>0.00%</t>
  </si>
  <si>
    <t>بانک سامان سی تیر</t>
  </si>
  <si>
    <t>849.40.3559999.1</t>
  </si>
  <si>
    <t>1400/01/28</t>
  </si>
  <si>
    <t>بانک تجارت تخصصی بورس(وملی)</t>
  </si>
  <si>
    <t>سپرده کوتاه مدت</t>
  </si>
  <si>
    <t>1400/02/01</t>
  </si>
  <si>
    <t>0.01%</t>
  </si>
  <si>
    <t>بانک تجارت تخصصی بورس(فاما)</t>
  </si>
  <si>
    <t>بانک تجارت تخصصی بورس(غشهد)</t>
  </si>
  <si>
    <t>بانک تجارت تخصصی بورس(فلوله)</t>
  </si>
  <si>
    <t>بانک تجارت تخصصی بورس(چفیبر)</t>
  </si>
  <si>
    <t>بانک تجارت تخصصی بورس(نمرینو)</t>
  </si>
  <si>
    <t>بانک تجارت تخصصی بورس(خودرو)</t>
  </si>
  <si>
    <t>بانک تجارت تخصصی بورس(بالبر)</t>
  </si>
  <si>
    <t>بانک تجارت تخصصی بورس(چافست)</t>
  </si>
  <si>
    <t>بانک تجارت تخصصی بورس(آلومتک)</t>
  </si>
  <si>
    <t>بانک تجارت تخصصی بورس(آلومراد)</t>
  </si>
  <si>
    <t>بانک تجارت تخصصی بورس(افرا)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</si>
  <si>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</si>
  <si>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</si>
  <si>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</si>
  <si>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</si>
  <si>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</si>
  <si>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</si>
  <si>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</si>
  <si>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</si>
  <si>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</si>
  <si>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</si>
  <si>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</si>
  <si>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</si>
  <si>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</si>
  <si>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</si>
  <si>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</si>
  <si>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</si>
  <si>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1400/04/26</t>
  </si>
  <si>
    <t>1400/01/25</t>
  </si>
  <si>
    <t>1400/04/21</t>
  </si>
  <si>
    <t>1400/02/18</t>
  </si>
  <si>
    <t>1400/04/17</t>
  </si>
  <si>
    <t>1399/10/29</t>
  </si>
  <si>
    <t>1400/04/28</t>
  </si>
  <si>
    <t>1400/03/12</t>
  </si>
  <si>
    <t>1400/02/30</t>
  </si>
  <si>
    <t>بهای فروش</t>
  </si>
  <si>
    <t>ارزش دفتری</t>
  </si>
  <si>
    <t>سود و زیان ناشی از تغییر قیمت</t>
  </si>
  <si>
    <t>سود و زیان ناشی از فروش</t>
  </si>
  <si>
    <t>صندوق س.اعتماد آفرین پارسیان-د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</si>
  <si>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</si>
  <si>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</si>
  <si>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</si>
  <si>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</si>
  <si>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</si>
  <si>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</si>
  <si>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</si>
  <si>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</si>
  <si>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</si>
  <si>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</si>
  <si>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99.70%</t>
  </si>
  <si>
    <t>13.71%</t>
  </si>
  <si>
    <t>سرمایه‌گذاری در اوراق بهادار</t>
  </si>
  <si>
    <t>درآمد سپرده بانکی</t>
  </si>
  <si>
    <t>0.07%</t>
  </si>
  <si>
    <t>سرمایه گذاری درسهام و حق تقدم سهام:</t>
  </si>
  <si>
    <t>سرمایه گذاری در سپرده بانکی:</t>
  </si>
  <si>
    <t>درآمد سود سهام:</t>
  </si>
  <si>
    <t>درآمد حاصل از سرمایه گذاری در سپرده بانکی و گواهی سپرده:</t>
  </si>
  <si>
    <t>سایر درآمدها :</t>
  </si>
  <si>
    <t>برای ماه منتهی به 1400/06/31</t>
  </si>
  <si>
    <t>1400/005/31</t>
  </si>
  <si>
    <t>1400/06/31</t>
  </si>
  <si>
    <t>بانک تجارت تخصصی بورس(ونیکی)</t>
  </si>
  <si>
    <t>آلومتک</t>
  </si>
  <si>
    <t>سود اوراق بهادار با درآمد ثابت و سپرده بانکی:</t>
  </si>
  <si>
    <t>درآمد(زیان) حاصل از سرمایه گذاری:</t>
  </si>
  <si>
    <t>درآمد (زیان) سرمایه‌گذاری در سهام</t>
  </si>
  <si>
    <t>درآمد(زیان) حاصل از سرمایه گذاری در سهام و حق تقدم سهام:</t>
  </si>
  <si>
    <t>سود و زیان حاصل از فروش سهام:</t>
  </si>
  <si>
    <t>درآمد ناشی از تغییر قیمت سهام: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</si>
</sst>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;\(#,###\);\-"/>
  </numFmts>
  <fonts count="7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b/>
      <sz val="18"/>
      <color theme="4" tint="-0.249977111117893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1" fillId="0" borderId="0" xfId="0" applyFont="1" applyBorder="1"/>
    <xf numFmtId="0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rightToLeft="1" view="pageBreakPreview" topLeftCell="A4" zoomScale="70" zoomScaleNormal="80" zoomScaleSheetLayoutView="70" workbookViewId="0">
      <selection activeCell="AK14" sqref="AK14"/>
    </sheetView>
  </sheetViews>
  <sheetFormatPr defaultColWidth="9.140625" defaultRowHeight="18.75" x14ac:dyDescent="0.45"/>
  <cols>
    <col min="1" max="1" width="23.4257812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2.85546875" style="1" bestFit="1" customWidth="1"/>
    <col min="18" max="18" width="1" style="1" customWidth="1"/>
    <col min="19" max="19" width="10.28515625" style="1" customWidth="1"/>
    <col min="20" max="20" width="1" style="1" customWidth="1"/>
    <col min="21" max="21" width="18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19.42578125" style="1" customWidth="1"/>
    <col min="26" max="26" width="1" style="1" customWidth="1"/>
    <col min="27" max="27" width="9.140625" style="1" customWidth="1"/>
    <col min="28" max="16384" width="9.140625" style="1"/>
  </cols>
  <sheetData>
    <row r="1" spans="1:25" ht="40.5" customHeight="1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40.5" customHeight="1" x14ac:dyDescent="0.4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40.5" customHeight="1" x14ac:dyDescent="0.45">
      <c r="A3" s="27" t="s">
        <v>108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40.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42" customHeight="1" x14ac:dyDescent="0.45">
      <c r="A5" s="28" t="s">
        <v>103</v>
      </c>
      <c r="B5" s="28"/>
      <c r="C5" s="28"/>
      <c r="D5" s="28"/>
      <c r="E5" s="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41.25" customHeight="1" x14ac:dyDescent="0.45"/>
    <row r="7" spans="1:25" ht="36" customHeight="1" thickBot="1" x14ac:dyDescent="0.6">
      <c r="A7" s="24" t="s">
        <v>2</v>
      </c>
      <c r="B7" s="3"/>
      <c r="C7" s="26" t="s">
        <v>109</v>
      </c>
      <c r="D7" s="26" t="s">
        <v>3</v>
      </c>
      <c r="E7" s="26" t="s">
        <v>3</v>
      </c>
      <c r="F7" s="26" t="s">
        <v>3</v>
      </c>
      <c r="G7" s="26" t="s">
        <v>3</v>
      </c>
      <c r="H7" s="3"/>
      <c r="I7" s="26" t="s">
        <v>4</v>
      </c>
      <c r="J7" s="26" t="s">
        <v>4</v>
      </c>
      <c r="K7" s="26" t="s">
        <v>4</v>
      </c>
      <c r="L7" s="26" t="s">
        <v>4</v>
      </c>
      <c r="M7" s="26" t="s">
        <v>4</v>
      </c>
      <c r="N7" s="26" t="s">
        <v>4</v>
      </c>
      <c r="O7" s="26" t="s">
        <v>4</v>
      </c>
      <c r="P7" s="3"/>
      <c r="Q7" s="26" t="s">
        <v>110</v>
      </c>
      <c r="R7" s="26" t="s">
        <v>5</v>
      </c>
      <c r="S7" s="26" t="s">
        <v>5</v>
      </c>
      <c r="T7" s="26" t="s">
        <v>5</v>
      </c>
      <c r="U7" s="26" t="s">
        <v>5</v>
      </c>
      <c r="V7" s="26" t="s">
        <v>5</v>
      </c>
      <c r="W7" s="26" t="s">
        <v>5</v>
      </c>
      <c r="X7" s="26" t="s">
        <v>5</v>
      </c>
      <c r="Y7" s="26" t="s">
        <v>5</v>
      </c>
    </row>
    <row r="8" spans="1:25" ht="38.25" customHeight="1" thickBot="1" x14ac:dyDescent="0.6">
      <c r="A8" s="24" t="s">
        <v>2</v>
      </c>
      <c r="B8" s="3"/>
      <c r="C8" s="25" t="s">
        <v>6</v>
      </c>
      <c r="D8" s="3"/>
      <c r="E8" s="25" t="s">
        <v>7</v>
      </c>
      <c r="F8" s="3"/>
      <c r="G8" s="25" t="s">
        <v>8</v>
      </c>
      <c r="H8" s="3"/>
      <c r="I8" s="23" t="s">
        <v>9</v>
      </c>
      <c r="J8" s="23" t="s">
        <v>9</v>
      </c>
      <c r="K8" s="23" t="s">
        <v>9</v>
      </c>
      <c r="L8" s="3"/>
      <c r="M8" s="23" t="s">
        <v>10</v>
      </c>
      <c r="N8" s="23" t="s">
        <v>10</v>
      </c>
      <c r="O8" s="23" t="s">
        <v>10</v>
      </c>
      <c r="P8" s="3"/>
      <c r="Q8" s="25" t="s">
        <v>6</v>
      </c>
      <c r="R8" s="3"/>
      <c r="S8" s="25" t="s">
        <v>11</v>
      </c>
      <c r="T8" s="3"/>
      <c r="U8" s="25" t="s">
        <v>7</v>
      </c>
      <c r="V8" s="3"/>
      <c r="W8" s="25" t="s">
        <v>8</v>
      </c>
      <c r="X8" s="3"/>
      <c r="Y8" s="29" t="s">
        <v>12</v>
      </c>
    </row>
    <row r="9" spans="1:25" ht="38.25" customHeight="1" thickBot="1" x14ac:dyDescent="0.6">
      <c r="A9" s="24" t="s">
        <v>2</v>
      </c>
      <c r="B9" s="3"/>
      <c r="C9" s="26" t="s">
        <v>6</v>
      </c>
      <c r="D9" s="3"/>
      <c r="E9" s="26" t="s">
        <v>7</v>
      </c>
      <c r="F9" s="3"/>
      <c r="G9" s="26" t="s">
        <v>8</v>
      </c>
      <c r="H9" s="3"/>
      <c r="I9" s="23" t="s">
        <v>6</v>
      </c>
      <c r="J9" s="3"/>
      <c r="K9" s="23" t="s">
        <v>7</v>
      </c>
      <c r="L9" s="3"/>
      <c r="M9" s="23" t="s">
        <v>6</v>
      </c>
      <c r="N9" s="3"/>
      <c r="O9" s="26" t="s">
        <v>13</v>
      </c>
      <c r="P9" s="3"/>
      <c r="Q9" s="26" t="s">
        <v>6</v>
      </c>
      <c r="R9" s="3"/>
      <c r="S9" s="26" t="s">
        <v>11</v>
      </c>
      <c r="T9" s="3"/>
      <c r="U9" s="26" t="s">
        <v>7</v>
      </c>
      <c r="V9" s="3"/>
      <c r="W9" s="26" t="s">
        <v>8</v>
      </c>
      <c r="X9" s="3"/>
      <c r="Y9" s="30" t="s">
        <v>12</v>
      </c>
    </row>
    <row r="10" spans="1:25" ht="35.25" customHeight="1" x14ac:dyDescent="0.55000000000000004">
      <c r="A10" s="8" t="s">
        <v>14</v>
      </c>
      <c r="B10" s="3"/>
      <c r="C10" s="9">
        <v>776667</v>
      </c>
      <c r="D10" s="9"/>
      <c r="E10" s="9">
        <v>20570487967</v>
      </c>
      <c r="F10" s="9"/>
      <c r="G10" s="9">
        <v>18054649118.3731</v>
      </c>
      <c r="H10" s="9"/>
      <c r="I10" s="9">
        <v>194909</v>
      </c>
      <c r="J10" s="9"/>
      <c r="K10" s="9">
        <v>4893516956</v>
      </c>
      <c r="L10" s="9"/>
      <c r="M10" s="9">
        <v>-819940</v>
      </c>
      <c r="N10" s="9"/>
      <c r="O10" s="9">
        <v>21798743696</v>
      </c>
      <c r="P10" s="9"/>
      <c r="Q10" s="9">
        <v>151636</v>
      </c>
      <c r="R10" s="9"/>
      <c r="S10" s="9">
        <v>28214</v>
      </c>
      <c r="T10" s="9"/>
      <c r="U10" s="9">
        <v>3974890664</v>
      </c>
      <c r="V10" s="9"/>
      <c r="W10" s="9">
        <v>4275006627.84096</v>
      </c>
      <c r="X10" s="7"/>
      <c r="Y10" s="19">
        <v>4.7000000000000002E-3</v>
      </c>
    </row>
    <row r="11" spans="1:25" ht="35.25" customHeight="1" x14ac:dyDescent="0.55000000000000004">
      <c r="A11" s="8" t="s">
        <v>15</v>
      </c>
      <c r="B11" s="3"/>
      <c r="C11" s="9">
        <v>944472</v>
      </c>
      <c r="D11" s="9"/>
      <c r="E11" s="9">
        <v>21352281441</v>
      </c>
      <c r="F11" s="9"/>
      <c r="G11" s="9">
        <v>16409054297.655399</v>
      </c>
      <c r="H11" s="9"/>
      <c r="I11" s="9">
        <v>140000</v>
      </c>
      <c r="J11" s="9"/>
      <c r="K11" s="9">
        <v>3175555720</v>
      </c>
      <c r="L11" s="9"/>
      <c r="M11" s="9">
        <v>-860000</v>
      </c>
      <c r="N11" s="9"/>
      <c r="O11" s="9">
        <v>18703566999</v>
      </c>
      <c r="P11" s="9"/>
      <c r="Q11" s="9">
        <v>224472</v>
      </c>
      <c r="R11" s="9"/>
      <c r="S11" s="9">
        <v>23040</v>
      </c>
      <c r="T11" s="9"/>
      <c r="U11" s="9">
        <v>5080295921</v>
      </c>
      <c r="V11" s="9"/>
      <c r="W11" s="9">
        <v>5167904285.4912004</v>
      </c>
      <c r="X11" s="7"/>
      <c r="Y11" s="19">
        <v>5.7000000000000002E-3</v>
      </c>
    </row>
    <row r="12" spans="1:25" ht="35.25" customHeight="1" x14ac:dyDescent="0.55000000000000004">
      <c r="A12" s="8" t="s">
        <v>16</v>
      </c>
      <c r="B12" s="3"/>
      <c r="C12" s="9">
        <v>1012598</v>
      </c>
      <c r="D12" s="9"/>
      <c r="E12" s="9">
        <v>29156795070</v>
      </c>
      <c r="F12" s="9"/>
      <c r="G12" s="9">
        <v>26034345388.629601</v>
      </c>
      <c r="H12" s="9"/>
      <c r="I12" s="9">
        <v>915377</v>
      </c>
      <c r="J12" s="9"/>
      <c r="K12" s="9">
        <v>26176350365</v>
      </c>
      <c r="L12" s="9"/>
      <c r="M12" s="9">
        <v>-1077910</v>
      </c>
      <c r="N12" s="9"/>
      <c r="O12" s="9">
        <v>30746485144</v>
      </c>
      <c r="P12" s="9"/>
      <c r="Q12" s="9">
        <v>850065</v>
      </c>
      <c r="R12" s="9"/>
      <c r="S12" s="9">
        <v>24866</v>
      </c>
      <c r="T12" s="9"/>
      <c r="U12" s="9">
        <v>24396206626</v>
      </c>
      <c r="V12" s="9"/>
      <c r="W12" s="9">
        <v>21121651625.619598</v>
      </c>
      <c r="X12" s="7"/>
      <c r="Y12" s="19">
        <v>2.3199999999999998E-2</v>
      </c>
    </row>
    <row r="13" spans="1:25" ht="35.25" customHeight="1" x14ac:dyDescent="0.55000000000000004">
      <c r="A13" s="8" t="s">
        <v>17</v>
      </c>
      <c r="B13" s="3"/>
      <c r="C13" s="9">
        <v>1724537</v>
      </c>
      <c r="D13" s="9"/>
      <c r="E13" s="9">
        <v>29389775149</v>
      </c>
      <c r="F13" s="9"/>
      <c r="G13" s="9">
        <v>27175279569.147598</v>
      </c>
      <c r="H13" s="9"/>
      <c r="I13" s="9">
        <v>1359021</v>
      </c>
      <c r="J13" s="9"/>
      <c r="K13" s="9">
        <v>21066270149</v>
      </c>
      <c r="L13" s="9"/>
      <c r="M13" s="9">
        <v>-2596150</v>
      </c>
      <c r="N13" s="9"/>
      <c r="O13" s="9">
        <v>41371028839</v>
      </c>
      <c r="P13" s="9"/>
      <c r="Q13" s="9">
        <v>487408</v>
      </c>
      <c r="R13" s="9"/>
      <c r="S13" s="9">
        <v>12680</v>
      </c>
      <c r="T13" s="9"/>
      <c r="U13" s="9">
        <v>7415033713</v>
      </c>
      <c r="V13" s="9"/>
      <c r="W13" s="9">
        <v>6175636386.5855999</v>
      </c>
      <c r="X13" s="7"/>
      <c r="Y13" s="19">
        <v>6.7999999999999996E-3</v>
      </c>
    </row>
    <row r="14" spans="1:25" ht="35.25" customHeight="1" x14ac:dyDescent="0.55000000000000004">
      <c r="A14" s="8" t="s">
        <v>18</v>
      </c>
      <c r="B14" s="3"/>
      <c r="C14" s="9">
        <v>42455273</v>
      </c>
      <c r="D14" s="9"/>
      <c r="E14" s="9">
        <v>87692863954</v>
      </c>
      <c r="F14" s="9"/>
      <c r="G14" s="9">
        <v>97572916082.796005</v>
      </c>
      <c r="H14" s="9"/>
      <c r="I14" s="9">
        <v>98064380</v>
      </c>
      <c r="J14" s="9"/>
      <c r="K14" s="9">
        <v>216657058594</v>
      </c>
      <c r="L14" s="9"/>
      <c r="M14" s="9">
        <v>-86884481</v>
      </c>
      <c r="N14" s="9"/>
      <c r="O14" s="9">
        <v>195474893341</v>
      </c>
      <c r="P14" s="9"/>
      <c r="Q14" s="9">
        <v>53635172</v>
      </c>
      <c r="R14" s="9"/>
      <c r="S14" s="9">
        <v>1814</v>
      </c>
      <c r="T14" s="9"/>
      <c r="U14" s="9">
        <v>114362719723</v>
      </c>
      <c r="V14" s="9"/>
      <c r="W14" s="9">
        <v>97220258414.473907</v>
      </c>
      <c r="X14" s="7"/>
      <c r="Y14" s="19">
        <v>0.107</v>
      </c>
    </row>
    <row r="15" spans="1:25" ht="35.25" customHeight="1" x14ac:dyDescent="0.55000000000000004">
      <c r="A15" s="8" t="s">
        <v>19</v>
      </c>
      <c r="B15" s="3"/>
      <c r="C15" s="9">
        <v>154190</v>
      </c>
      <c r="D15" s="9"/>
      <c r="E15" s="9">
        <v>19869455052</v>
      </c>
      <c r="F15" s="9"/>
      <c r="G15" s="9">
        <v>20377670591.256001</v>
      </c>
      <c r="H15" s="9"/>
      <c r="I15" s="9">
        <v>291981</v>
      </c>
      <c r="J15" s="9"/>
      <c r="K15" s="9">
        <v>33211734342</v>
      </c>
      <c r="L15" s="9"/>
      <c r="M15" s="9">
        <v>-391269</v>
      </c>
      <c r="N15" s="9"/>
      <c r="O15" s="9">
        <v>44762373610</v>
      </c>
      <c r="P15" s="9"/>
      <c r="Q15" s="9">
        <v>54902</v>
      </c>
      <c r="R15" s="9"/>
      <c r="S15" s="9">
        <v>89540</v>
      </c>
      <c r="T15" s="9"/>
      <c r="U15" s="9">
        <v>5770202724</v>
      </c>
      <c r="V15" s="9"/>
      <c r="W15" s="9">
        <v>4912188976.9392004</v>
      </c>
      <c r="X15" s="7"/>
      <c r="Y15" s="19">
        <v>5.4000000000000003E-3</v>
      </c>
    </row>
    <row r="16" spans="1:25" ht="35.25" customHeight="1" x14ac:dyDescent="0.55000000000000004">
      <c r="A16" s="8" t="s">
        <v>20</v>
      </c>
      <c r="B16" s="3"/>
      <c r="C16" s="9">
        <v>34938154</v>
      </c>
      <c r="D16" s="9"/>
      <c r="E16" s="9">
        <v>425221836625</v>
      </c>
      <c r="F16" s="9"/>
      <c r="G16" s="9">
        <v>433252968446.73401</v>
      </c>
      <c r="H16" s="9"/>
      <c r="I16" s="9">
        <v>13882539</v>
      </c>
      <c r="J16" s="9"/>
      <c r="K16" s="9">
        <v>168169488482</v>
      </c>
      <c r="L16" s="9"/>
      <c r="M16" s="9">
        <v>-9250179</v>
      </c>
      <c r="N16" s="9"/>
      <c r="O16" s="9">
        <v>105026820344</v>
      </c>
      <c r="P16" s="9"/>
      <c r="Q16" s="9">
        <v>39570514</v>
      </c>
      <c r="R16" s="9"/>
      <c r="S16" s="9">
        <v>10190</v>
      </c>
      <c r="T16" s="9"/>
      <c r="U16" s="9">
        <v>480235642662</v>
      </c>
      <c r="V16" s="9"/>
      <c r="W16" s="9">
        <v>402917087771.37799</v>
      </c>
      <c r="X16" s="7"/>
      <c r="Y16" s="19">
        <v>0.44350000000000001</v>
      </c>
    </row>
    <row r="17" spans="1:25" ht="35.25" customHeight="1" x14ac:dyDescent="0.55000000000000004">
      <c r="A17" s="8" t="s">
        <v>21</v>
      </c>
      <c r="B17" s="3"/>
      <c r="C17" s="9">
        <v>24146999</v>
      </c>
      <c r="D17" s="9"/>
      <c r="E17" s="9">
        <v>170225586692</v>
      </c>
      <c r="F17" s="9"/>
      <c r="G17" s="9">
        <v>115769249653.086</v>
      </c>
      <c r="H17" s="9"/>
      <c r="I17" s="9">
        <v>8612461</v>
      </c>
      <c r="J17" s="9"/>
      <c r="K17" s="9">
        <v>49586639499</v>
      </c>
      <c r="L17" s="9"/>
      <c r="M17" s="9">
        <v>-6153545</v>
      </c>
      <c r="N17" s="9"/>
      <c r="O17" s="9">
        <v>34322122829</v>
      </c>
      <c r="P17" s="9"/>
      <c r="Q17" s="9">
        <v>26605915</v>
      </c>
      <c r="R17" s="9"/>
      <c r="S17" s="9">
        <v>5030</v>
      </c>
      <c r="T17" s="9"/>
      <c r="U17" s="9">
        <v>176862857847</v>
      </c>
      <c r="V17" s="9"/>
      <c r="W17" s="9">
        <v>133726043358.138</v>
      </c>
      <c r="X17" s="7"/>
      <c r="Y17" s="19">
        <v>0.1472</v>
      </c>
    </row>
    <row r="18" spans="1:25" ht="35.25" customHeight="1" x14ac:dyDescent="0.55000000000000004">
      <c r="A18" s="8" t="s">
        <v>22</v>
      </c>
      <c r="B18" s="3"/>
      <c r="C18" s="9">
        <v>3037097</v>
      </c>
      <c r="D18" s="9"/>
      <c r="E18" s="9">
        <v>57005556242</v>
      </c>
      <c r="F18" s="9"/>
      <c r="G18" s="9">
        <v>53594370318.9048</v>
      </c>
      <c r="H18" s="9"/>
      <c r="I18" s="9">
        <v>909523</v>
      </c>
      <c r="J18" s="9"/>
      <c r="K18" s="9">
        <v>16508809528</v>
      </c>
      <c r="L18" s="9"/>
      <c r="M18" s="9">
        <v>-919175</v>
      </c>
      <c r="N18" s="9"/>
      <c r="O18" s="9">
        <v>16675153304</v>
      </c>
      <c r="P18" s="9"/>
      <c r="Q18" s="9">
        <v>3027445</v>
      </c>
      <c r="R18" s="9"/>
      <c r="S18" s="9">
        <v>19440</v>
      </c>
      <c r="T18" s="9"/>
      <c r="U18" s="9">
        <v>56397053933</v>
      </c>
      <c r="V18" s="9"/>
      <c r="W18" s="9">
        <v>58808802116.592003</v>
      </c>
      <c r="X18" s="7"/>
      <c r="Y18" s="19">
        <v>6.4699999999999994E-2</v>
      </c>
    </row>
    <row r="19" spans="1:25" ht="35.25" customHeight="1" x14ac:dyDescent="0.55000000000000004">
      <c r="A19" s="8" t="s">
        <v>23</v>
      </c>
      <c r="B19" s="3"/>
      <c r="C19" s="9">
        <v>4877188</v>
      </c>
      <c r="D19" s="9"/>
      <c r="E19" s="9">
        <v>48627203931</v>
      </c>
      <c r="F19" s="9"/>
      <c r="G19" s="9">
        <v>41034712858.5504</v>
      </c>
      <c r="H19" s="9"/>
      <c r="I19" s="9">
        <v>4364103</v>
      </c>
      <c r="J19" s="9"/>
      <c r="K19" s="9">
        <v>37620118441</v>
      </c>
      <c r="L19" s="9"/>
      <c r="M19" s="9">
        <v>-4125008</v>
      </c>
      <c r="N19" s="9"/>
      <c r="O19" s="9">
        <v>36459691021</v>
      </c>
      <c r="P19" s="9"/>
      <c r="Q19" s="9">
        <v>5116283</v>
      </c>
      <c r="R19" s="9"/>
      <c r="S19" s="9">
        <v>6680</v>
      </c>
      <c r="T19" s="9"/>
      <c r="U19" s="9">
        <v>46628188840</v>
      </c>
      <c r="V19" s="9"/>
      <c r="W19" s="9">
        <v>34150796094.465599</v>
      </c>
      <c r="X19" s="7"/>
      <c r="Y19" s="19">
        <v>3.7600000000000001E-2</v>
      </c>
    </row>
    <row r="20" spans="1:25" ht="35.25" customHeight="1" x14ac:dyDescent="0.55000000000000004">
      <c r="A20" s="8" t="s">
        <v>24</v>
      </c>
      <c r="B20" s="3"/>
      <c r="C20" s="9">
        <v>12222194</v>
      </c>
      <c r="D20" s="9"/>
      <c r="E20" s="9">
        <v>16231176158</v>
      </c>
      <c r="F20" s="9"/>
      <c r="G20" s="9">
        <v>15681370190.207001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12222194</v>
      </c>
      <c r="R20" s="9"/>
      <c r="S20" s="9">
        <v>1284</v>
      </c>
      <c r="T20" s="9"/>
      <c r="U20" s="9">
        <v>16231176158</v>
      </c>
      <c r="V20" s="9"/>
      <c r="W20" s="9">
        <v>15681370190.207001</v>
      </c>
      <c r="X20" s="7"/>
      <c r="Y20" s="19">
        <v>1.7299999999999999E-2</v>
      </c>
    </row>
    <row r="21" spans="1:25" ht="35.25" customHeight="1" x14ac:dyDescent="0.55000000000000004">
      <c r="A21" s="8" t="s">
        <v>25</v>
      </c>
      <c r="B21" s="3"/>
      <c r="C21" s="9">
        <v>511624</v>
      </c>
      <c r="D21" s="9"/>
      <c r="E21" s="9">
        <v>29383381569</v>
      </c>
      <c r="F21" s="9"/>
      <c r="G21" s="9">
        <v>21574123995.071999</v>
      </c>
      <c r="H21" s="9"/>
      <c r="I21" s="9">
        <v>729499</v>
      </c>
      <c r="J21" s="9"/>
      <c r="K21" s="9">
        <v>29342731892</v>
      </c>
      <c r="L21" s="9"/>
      <c r="M21" s="9">
        <v>-364178</v>
      </c>
      <c r="N21" s="9"/>
      <c r="O21" s="9">
        <v>15371469408</v>
      </c>
      <c r="P21" s="9"/>
      <c r="Q21" s="9">
        <v>876945</v>
      </c>
      <c r="R21" s="9"/>
      <c r="S21" s="9">
        <v>29060</v>
      </c>
      <c r="T21" s="9"/>
      <c r="U21" s="9">
        <v>39893782971</v>
      </c>
      <c r="V21" s="9"/>
      <c r="W21" s="9">
        <v>25464653843.507999</v>
      </c>
      <c r="X21" s="7"/>
      <c r="Y21" s="19">
        <v>2.8000000000000001E-2</v>
      </c>
    </row>
    <row r="22" spans="1:25" ht="33.75" customHeight="1" thickBot="1" x14ac:dyDescent="0.6">
      <c r="A22" s="3"/>
      <c r="B22" s="3"/>
      <c r="C22" s="3"/>
      <c r="D22" s="3"/>
      <c r="E22" s="11">
        <f>SUM(E10:E21)</f>
        <v>954726399850</v>
      </c>
      <c r="F22" s="7"/>
      <c r="G22" s="11">
        <f>SUM(G10:G21)</f>
        <v>886530710510.41199</v>
      </c>
      <c r="H22" s="7"/>
      <c r="I22" s="7"/>
      <c r="J22" s="7"/>
      <c r="K22" s="11">
        <f>SUM(K10:K21)</f>
        <v>606408273968</v>
      </c>
      <c r="L22" s="7"/>
      <c r="M22" s="7"/>
      <c r="N22" s="7"/>
      <c r="O22" s="11">
        <f>SUM(O10:O21)</f>
        <v>560712348535</v>
      </c>
      <c r="P22" s="7"/>
      <c r="Q22" s="7"/>
      <c r="R22" s="7"/>
      <c r="S22" s="7"/>
      <c r="T22" s="7"/>
      <c r="U22" s="11">
        <f>SUM(U10:U21)</f>
        <v>977248051782</v>
      </c>
      <c r="V22" s="7"/>
      <c r="W22" s="11">
        <f>SUM(W10:W21)</f>
        <v>809621399691.23926</v>
      </c>
      <c r="X22" s="3"/>
      <c r="Y22" s="3"/>
    </row>
    <row r="23" spans="1:25" ht="19.5" thickTop="1" x14ac:dyDescent="0.45"/>
  </sheetData>
  <mergeCells count="22">
    <mergeCell ref="A1:Y1"/>
    <mergeCell ref="A2:Y2"/>
    <mergeCell ref="A3:Y3"/>
    <mergeCell ref="A5:E5"/>
    <mergeCell ref="Y8:Y9"/>
    <mergeCell ref="Q7:Y7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scale="52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rightToLeft="1" tabSelected="1" workbookViewId="0">
      <selection activeCell="U7" sqref="U7"/>
    </sheetView>
  </sheetViews>
  <sheetFormatPr defaultColWidth="9.140625" defaultRowHeight="18.75" x14ac:dyDescent="0.45"/>
  <cols>
    <col min="1" max="1" width="43" style="1" customWidth="1"/>
    <col min="2" max="2" width="0.7109375" style="1" customWidth="1"/>
    <col min="3" max="3" width="10" style="1" bestFit="1" customWidth="1"/>
    <col min="4" max="4" width="0.7109375" style="1" customWidth="1"/>
    <col min="5" max="5" width="20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7" t="s">
        <v>0</v>
      </c>
      <c r="B2" s="27"/>
      <c r="C2" s="27"/>
      <c r="D2" s="27"/>
      <c r="E2" s="27"/>
    </row>
    <row r="3" spans="1:5" ht="30" x14ac:dyDescent="0.45">
      <c r="A3" s="27" t="s">
        <v>58</v>
      </c>
      <c r="B3" s="27"/>
      <c r="C3" s="27"/>
      <c r="D3" s="27"/>
      <c r="E3" s="27"/>
    </row>
    <row r="4" spans="1:5" ht="30" x14ac:dyDescent="0.45">
      <c r="A4" s="27" t="s">
        <v>108</v>
      </c>
      <c r="B4" s="27"/>
      <c r="C4" s="27"/>
      <c r="D4" s="27"/>
      <c r="E4" s="27"/>
    </row>
    <row r="5" spans="1:5" ht="33" customHeight="1" x14ac:dyDescent="0.45">
      <c r="A5" s="2"/>
      <c r="B5" s="2"/>
      <c r="C5" s="2"/>
      <c r="D5" s="2"/>
      <c r="E5" s="2"/>
    </row>
    <row r="6" spans="1:5" ht="30" x14ac:dyDescent="0.45">
      <c r="A6" s="14" t="s">
        <v>107</v>
      </c>
    </row>
    <row r="7" spans="1:5" ht="22.5" customHeight="1" x14ac:dyDescent="0.45">
      <c r="A7" s="14"/>
      <c r="C7" s="17"/>
      <c r="E7" s="17"/>
    </row>
    <row r="8" spans="1:5" ht="32.25" customHeight="1" thickBot="1" x14ac:dyDescent="0.6">
      <c r="A8" s="24" t="s">
        <v>95</v>
      </c>
      <c r="B8" s="3"/>
      <c r="C8" s="26" t="s">
        <v>60</v>
      </c>
      <c r="D8" s="3"/>
      <c r="E8" s="26" t="s">
        <v>110</v>
      </c>
    </row>
    <row r="9" spans="1:5" ht="32.25" customHeight="1" thickBot="1" x14ac:dyDescent="0.6">
      <c r="A9" s="24" t="s">
        <v>95</v>
      </c>
      <c r="B9" s="3"/>
      <c r="C9" s="31" t="s">
        <v>33</v>
      </c>
      <c r="D9" s="3"/>
      <c r="E9" s="31" t="s">
        <v>33</v>
      </c>
    </row>
    <row r="10" spans="1:5" ht="34.5" customHeight="1" x14ac:dyDescent="0.6">
      <c r="A10" s="4" t="s">
        <v>95</v>
      </c>
      <c r="B10" s="3"/>
      <c r="C10" s="9">
        <v>0</v>
      </c>
      <c r="D10" s="9"/>
      <c r="E10" s="9">
        <v>1034179071</v>
      </c>
    </row>
    <row r="11" spans="1:5" ht="34.5" customHeight="1" x14ac:dyDescent="0.6">
      <c r="A11" s="4" t="s">
        <v>96</v>
      </c>
      <c r="B11" s="3"/>
      <c r="C11" s="9">
        <v>0</v>
      </c>
      <c r="D11" s="9"/>
      <c r="E11" s="9">
        <v>0</v>
      </c>
    </row>
    <row r="12" spans="1:5" ht="34.5" customHeight="1" x14ac:dyDescent="0.6">
      <c r="A12" s="4" t="s">
        <v>97</v>
      </c>
      <c r="B12" s="3"/>
      <c r="C12" s="9">
        <v>0</v>
      </c>
      <c r="D12" s="9"/>
      <c r="E12" s="9">
        <v>0</v>
      </c>
    </row>
    <row r="13" spans="1:5" ht="34.5" customHeight="1" thickBot="1" x14ac:dyDescent="0.65">
      <c r="A13" s="4" t="s">
        <v>67</v>
      </c>
      <c r="B13" s="3"/>
      <c r="C13" s="9">
        <v>0</v>
      </c>
      <c r="D13" s="9"/>
      <c r="E13" s="11">
        <v>1034179071</v>
      </c>
    </row>
    <row r="14" spans="1:5" ht="23.25" thickTop="1" x14ac:dyDescent="0.55000000000000004">
      <c r="A14" s="3"/>
      <c r="B14" s="3"/>
      <c r="C14" s="9"/>
      <c r="D14" s="9"/>
      <c r="E14" s="9"/>
    </row>
    <row r="15" spans="1:5" ht="22.5" x14ac:dyDescent="0.55000000000000004">
      <c r="A15" s="3"/>
      <c r="B15" s="3"/>
      <c r="C15" s="3"/>
      <c r="D15" s="3"/>
      <c r="E15" s="3"/>
    </row>
  </sheetData>
  <mergeCells count="8">
    <mergeCell ref="A2:E2"/>
    <mergeCell ref="A3:E3"/>
    <mergeCell ref="A4:E4"/>
    <mergeCell ref="A8:A9"/>
    <mergeCell ref="C9"/>
    <mergeCell ref="C8"/>
    <mergeCell ref="E9"/>
    <mergeCell ref="E8"/>
  </mergeCells>
  <pageMargins left="0.70866141732283472" right="0.905511811023622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rightToLeft="1" view="pageBreakPreview" zoomScale="70" zoomScaleNormal="100" zoomScaleSheetLayoutView="70" workbookViewId="0">
      <selection activeCell="A4" sqref="A4"/>
    </sheetView>
  </sheetViews>
  <sheetFormatPr defaultColWidth="9.140625" defaultRowHeight="22.5" x14ac:dyDescent="0.55000000000000004"/>
  <cols>
    <col min="1" max="1" width="36.28515625" style="3" bestFit="1" customWidth="1"/>
    <col min="2" max="2" width="1" style="3" customWidth="1"/>
    <col min="3" max="3" width="19.5703125" style="3" bestFit="1" customWidth="1"/>
    <col min="4" max="4" width="1" style="3" customWidth="1"/>
    <col min="5" max="5" width="16" style="3" bestFit="1" customWidth="1"/>
    <col min="6" max="6" width="1" style="3" customWidth="1"/>
    <col min="7" max="7" width="12.7109375" style="3" bestFit="1" customWidth="1"/>
    <col min="8" max="8" width="1" style="3" customWidth="1"/>
    <col min="9" max="9" width="9.28515625" style="3" bestFit="1" customWidth="1"/>
    <col min="10" max="10" width="1" style="3" customWidth="1"/>
    <col min="11" max="11" width="17.28515625" style="3" bestFit="1" customWidth="1"/>
    <col min="12" max="12" width="1" style="3" customWidth="1"/>
    <col min="13" max="13" width="18.42578125" style="3" bestFit="1" customWidth="1"/>
    <col min="14" max="14" width="1" style="3" customWidth="1"/>
    <col min="15" max="15" width="18.7109375" style="3" bestFit="1" customWidth="1"/>
    <col min="16" max="16" width="1" style="3" customWidth="1"/>
    <col min="17" max="17" width="17.140625" style="3" bestFit="1" customWidth="1"/>
    <col min="18" max="18" width="1" style="3" customWidth="1"/>
    <col min="19" max="19" width="12.5703125" style="3" customWidth="1"/>
    <col min="20" max="20" width="1" style="3" customWidth="1"/>
    <col min="21" max="21" width="9.140625" style="3" customWidth="1"/>
    <col min="22" max="16384" width="9.140625" style="3"/>
  </cols>
  <sheetData>
    <row r="1" spans="1:19" ht="35.25" customHeigh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35.25" customHeight="1" x14ac:dyDescent="0.5500000000000000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5.25" customHeight="1" x14ac:dyDescent="0.55000000000000004">
      <c r="A3" s="27" t="s">
        <v>108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35.2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30" x14ac:dyDescent="0.55000000000000004">
      <c r="A5" s="28" t="s">
        <v>104</v>
      </c>
      <c r="B5" s="28"/>
      <c r="C5" s="2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36.75" customHeight="1" thickBot="1" x14ac:dyDescent="0.6">
      <c r="A7" s="24" t="s">
        <v>28</v>
      </c>
      <c r="C7" s="26" t="s">
        <v>29</v>
      </c>
      <c r="D7" s="26" t="s">
        <v>29</v>
      </c>
      <c r="E7" s="26" t="s">
        <v>29</v>
      </c>
      <c r="F7" s="26" t="s">
        <v>29</v>
      </c>
      <c r="G7" s="26" t="s">
        <v>29</v>
      </c>
      <c r="H7" s="26" t="s">
        <v>29</v>
      </c>
      <c r="I7" s="26" t="s">
        <v>29</v>
      </c>
      <c r="K7" s="26" t="s">
        <v>5</v>
      </c>
      <c r="M7" s="26" t="s">
        <v>4</v>
      </c>
      <c r="N7" s="26" t="s">
        <v>4</v>
      </c>
      <c r="O7" s="26" t="s">
        <v>4</v>
      </c>
      <c r="Q7" s="26" t="s">
        <v>110</v>
      </c>
      <c r="R7" s="26" t="s">
        <v>5</v>
      </c>
      <c r="S7" s="26" t="s">
        <v>5</v>
      </c>
    </row>
    <row r="8" spans="1:19" ht="41.25" customHeight="1" thickBot="1" x14ac:dyDescent="0.6">
      <c r="A8" s="24" t="s">
        <v>28</v>
      </c>
      <c r="C8" s="23" t="s">
        <v>30</v>
      </c>
      <c r="E8" s="23" t="s">
        <v>31</v>
      </c>
      <c r="G8" s="23" t="s">
        <v>32</v>
      </c>
      <c r="I8" s="23" t="s">
        <v>26</v>
      </c>
      <c r="K8" s="23" t="s">
        <v>33</v>
      </c>
      <c r="M8" s="23" t="s">
        <v>34</v>
      </c>
      <c r="O8" s="23" t="s">
        <v>35</v>
      </c>
      <c r="Q8" s="23" t="s">
        <v>33</v>
      </c>
      <c r="S8" s="13" t="s">
        <v>27</v>
      </c>
    </row>
    <row r="9" spans="1:19" ht="31.5" customHeight="1" x14ac:dyDescent="0.55000000000000004">
      <c r="A9" s="8" t="s">
        <v>36</v>
      </c>
      <c r="C9" s="20">
        <v>104323944</v>
      </c>
      <c r="D9" s="12"/>
      <c r="E9" s="12" t="s">
        <v>37</v>
      </c>
      <c r="F9" s="12"/>
      <c r="G9" s="12" t="s">
        <v>38</v>
      </c>
      <c r="I9" s="10">
        <v>0</v>
      </c>
      <c r="J9" s="10"/>
      <c r="K9" s="9">
        <v>144000</v>
      </c>
      <c r="L9" s="9"/>
      <c r="M9" s="9">
        <v>73683660</v>
      </c>
      <c r="N9" s="9"/>
      <c r="O9" s="9">
        <v>73691020</v>
      </c>
      <c r="P9" s="9"/>
      <c r="Q9" s="9">
        <v>136640</v>
      </c>
      <c r="S9" s="19">
        <v>0</v>
      </c>
    </row>
    <row r="10" spans="1:19" ht="31.5" customHeight="1" x14ac:dyDescent="0.55000000000000004">
      <c r="A10" s="8" t="s">
        <v>40</v>
      </c>
      <c r="C10" s="12" t="s">
        <v>41</v>
      </c>
      <c r="D10" s="12"/>
      <c r="E10" s="12" t="s">
        <v>37</v>
      </c>
      <c r="F10" s="12"/>
      <c r="G10" s="12" t="s">
        <v>42</v>
      </c>
      <c r="I10" s="10">
        <v>0</v>
      </c>
      <c r="J10" s="10"/>
      <c r="K10" s="9">
        <v>170000</v>
      </c>
      <c r="L10" s="9"/>
      <c r="M10" s="9">
        <v>0</v>
      </c>
      <c r="N10" s="9"/>
      <c r="O10" s="9">
        <v>0</v>
      </c>
      <c r="P10" s="9"/>
      <c r="Q10" s="9">
        <v>170000</v>
      </c>
      <c r="S10" s="19">
        <v>0</v>
      </c>
    </row>
    <row r="11" spans="1:19" ht="31.5" customHeight="1" x14ac:dyDescent="0.55000000000000004">
      <c r="A11" s="8" t="s">
        <v>111</v>
      </c>
      <c r="C11" s="20">
        <v>104457045</v>
      </c>
      <c r="D11" s="12"/>
      <c r="E11" s="12" t="s">
        <v>44</v>
      </c>
      <c r="F11" s="12"/>
      <c r="G11" s="12" t="s">
        <v>45</v>
      </c>
      <c r="I11" s="10">
        <v>0</v>
      </c>
      <c r="J11" s="10"/>
      <c r="K11" s="9">
        <v>100532648</v>
      </c>
      <c r="L11" s="9"/>
      <c r="M11" s="9">
        <v>643168</v>
      </c>
      <c r="N11" s="9"/>
      <c r="O11" s="9">
        <v>24804802</v>
      </c>
      <c r="P11" s="9"/>
      <c r="Q11" s="9">
        <v>76371014</v>
      </c>
      <c r="S11" s="19">
        <v>1E-4</v>
      </c>
    </row>
    <row r="12" spans="1:19" ht="31.5" customHeight="1" x14ac:dyDescent="0.55000000000000004">
      <c r="A12" s="8" t="s">
        <v>47</v>
      </c>
      <c r="C12" s="20">
        <v>104457053</v>
      </c>
      <c r="D12" s="12"/>
      <c r="E12" s="12" t="s">
        <v>44</v>
      </c>
      <c r="F12" s="12"/>
      <c r="G12" s="12" t="s">
        <v>45</v>
      </c>
      <c r="I12" s="10">
        <v>0</v>
      </c>
      <c r="J12" s="10"/>
      <c r="K12" s="9">
        <v>10124461547</v>
      </c>
      <c r="L12" s="9"/>
      <c r="M12" s="9">
        <v>8893175122</v>
      </c>
      <c r="N12" s="9"/>
      <c r="O12" s="9">
        <v>16345621559</v>
      </c>
      <c r="P12" s="9"/>
      <c r="Q12" s="9">
        <v>2672015110</v>
      </c>
      <c r="S12" s="19">
        <v>2.8999999999999998E-3</v>
      </c>
    </row>
    <row r="13" spans="1:19" ht="31.5" customHeight="1" x14ac:dyDescent="0.55000000000000004">
      <c r="A13" s="8" t="s">
        <v>48</v>
      </c>
      <c r="C13" s="20">
        <v>104457061</v>
      </c>
      <c r="D13" s="12"/>
      <c r="E13" s="12" t="s">
        <v>44</v>
      </c>
      <c r="F13" s="12"/>
      <c r="G13" s="12" t="s">
        <v>45</v>
      </c>
      <c r="I13" s="10">
        <v>0</v>
      </c>
      <c r="J13" s="10"/>
      <c r="K13" s="9">
        <v>61066911</v>
      </c>
      <c r="L13" s="9"/>
      <c r="M13" s="9">
        <v>21121950827</v>
      </c>
      <c r="N13" s="9"/>
      <c r="O13" s="9">
        <v>21098588141</v>
      </c>
      <c r="P13" s="9"/>
      <c r="Q13" s="9">
        <v>84429597</v>
      </c>
      <c r="S13" s="19">
        <v>1E-4</v>
      </c>
    </row>
    <row r="14" spans="1:19" ht="31.5" customHeight="1" x14ac:dyDescent="0.55000000000000004">
      <c r="A14" s="8" t="s">
        <v>49</v>
      </c>
      <c r="C14" s="20">
        <v>104457088</v>
      </c>
      <c r="D14" s="12"/>
      <c r="E14" s="12" t="s">
        <v>44</v>
      </c>
      <c r="F14" s="12"/>
      <c r="G14" s="12" t="s">
        <v>45</v>
      </c>
      <c r="I14" s="10">
        <v>0</v>
      </c>
      <c r="J14" s="10"/>
      <c r="K14" s="9">
        <v>97490104</v>
      </c>
      <c r="L14" s="9"/>
      <c r="M14" s="9">
        <v>687163</v>
      </c>
      <c r="N14" s="9"/>
      <c r="O14" s="9">
        <v>16582141</v>
      </c>
      <c r="P14" s="9"/>
      <c r="Q14" s="9">
        <v>81595126</v>
      </c>
      <c r="S14" s="19">
        <v>1E-4</v>
      </c>
    </row>
    <row r="15" spans="1:19" ht="31.5" customHeight="1" x14ac:dyDescent="0.55000000000000004">
      <c r="A15" s="8" t="s">
        <v>50</v>
      </c>
      <c r="C15" s="20">
        <v>104457096</v>
      </c>
      <c r="D15" s="12"/>
      <c r="E15" s="12" t="s">
        <v>44</v>
      </c>
      <c r="F15" s="12"/>
      <c r="G15" s="12" t="s">
        <v>45</v>
      </c>
      <c r="I15" s="10">
        <v>0</v>
      </c>
      <c r="J15" s="10"/>
      <c r="K15" s="9">
        <v>100645245</v>
      </c>
      <c r="L15" s="9"/>
      <c r="M15" s="9">
        <v>2371418687</v>
      </c>
      <c r="N15" s="9"/>
      <c r="O15" s="9">
        <v>2338891888</v>
      </c>
      <c r="P15" s="9"/>
      <c r="Q15" s="9">
        <v>133172044</v>
      </c>
      <c r="S15" s="19">
        <v>1E-4</v>
      </c>
    </row>
    <row r="16" spans="1:19" ht="31.5" customHeight="1" x14ac:dyDescent="0.55000000000000004">
      <c r="A16" s="8" t="s">
        <v>51</v>
      </c>
      <c r="C16" s="20">
        <v>104457118</v>
      </c>
      <c r="D16" s="12"/>
      <c r="E16" s="12" t="s">
        <v>44</v>
      </c>
      <c r="F16" s="12"/>
      <c r="G16" s="12" t="s">
        <v>45</v>
      </c>
      <c r="I16" s="10">
        <v>0</v>
      </c>
      <c r="J16" s="10"/>
      <c r="K16" s="9">
        <v>100849315</v>
      </c>
      <c r="L16" s="9"/>
      <c r="M16" s="9">
        <v>5405466697</v>
      </c>
      <c r="N16" s="9"/>
      <c r="O16" s="9">
        <v>5095004812</v>
      </c>
      <c r="P16" s="9"/>
      <c r="Q16" s="9">
        <v>411311200</v>
      </c>
      <c r="S16" s="19">
        <v>5.0000000000000001E-4</v>
      </c>
    </row>
    <row r="17" spans="1:19" ht="31.5" customHeight="1" x14ac:dyDescent="0.55000000000000004">
      <c r="A17" s="8" t="s">
        <v>52</v>
      </c>
      <c r="C17" s="20">
        <v>104457126</v>
      </c>
      <c r="D17" s="12"/>
      <c r="E17" s="12" t="s">
        <v>44</v>
      </c>
      <c r="F17" s="12"/>
      <c r="G17" s="12" t="s">
        <v>45</v>
      </c>
      <c r="I17" s="10">
        <v>0</v>
      </c>
      <c r="J17" s="10"/>
      <c r="K17" s="9">
        <v>28895693447</v>
      </c>
      <c r="L17" s="9"/>
      <c r="M17" s="9">
        <v>80099492822</v>
      </c>
      <c r="N17" s="9"/>
      <c r="O17" s="9">
        <v>78114184992</v>
      </c>
      <c r="P17" s="9"/>
      <c r="Q17" s="9">
        <v>30881001277</v>
      </c>
      <c r="S17" s="19">
        <v>3.4000000000000002E-2</v>
      </c>
    </row>
    <row r="18" spans="1:19" ht="31.5" customHeight="1" x14ac:dyDescent="0.55000000000000004">
      <c r="A18" s="8" t="s">
        <v>53</v>
      </c>
      <c r="C18" s="20">
        <v>104457134</v>
      </c>
      <c r="D18" s="12"/>
      <c r="E18" s="12" t="s">
        <v>44</v>
      </c>
      <c r="F18" s="12"/>
      <c r="G18" s="12" t="s">
        <v>45</v>
      </c>
      <c r="I18" s="10">
        <v>0</v>
      </c>
      <c r="J18" s="10"/>
      <c r="K18" s="9">
        <v>362352225</v>
      </c>
      <c r="L18" s="9"/>
      <c r="M18" s="9">
        <v>1680743309</v>
      </c>
      <c r="N18" s="9"/>
      <c r="O18" s="9">
        <v>1956765013</v>
      </c>
      <c r="P18" s="9"/>
      <c r="Q18" s="9">
        <v>86330521</v>
      </c>
      <c r="S18" s="19">
        <v>1E-4</v>
      </c>
    </row>
    <row r="19" spans="1:19" ht="31.5" customHeight="1" x14ac:dyDescent="0.55000000000000004">
      <c r="A19" s="8" t="s">
        <v>54</v>
      </c>
      <c r="C19" s="20">
        <v>104457142</v>
      </c>
      <c r="D19" s="12"/>
      <c r="E19" s="12" t="s">
        <v>44</v>
      </c>
      <c r="F19" s="12"/>
      <c r="G19" s="12" t="s">
        <v>45</v>
      </c>
      <c r="I19" s="10">
        <v>0</v>
      </c>
      <c r="J19" s="10"/>
      <c r="K19" s="9">
        <v>61288250</v>
      </c>
      <c r="L19" s="9"/>
      <c r="M19" s="9">
        <v>15550592023</v>
      </c>
      <c r="N19" s="9"/>
      <c r="O19" s="9">
        <v>8191688245</v>
      </c>
      <c r="P19" s="9"/>
      <c r="Q19" s="9">
        <v>7420192028</v>
      </c>
      <c r="S19" s="19">
        <v>8.2000000000000007E-3</v>
      </c>
    </row>
    <row r="20" spans="1:19" ht="31.5" customHeight="1" x14ac:dyDescent="0.55000000000000004">
      <c r="A20" s="8" t="s">
        <v>55</v>
      </c>
      <c r="C20" s="20">
        <v>104457150</v>
      </c>
      <c r="D20" s="12"/>
      <c r="E20" s="12" t="s">
        <v>44</v>
      </c>
      <c r="F20" s="12"/>
      <c r="G20" s="12" t="s">
        <v>45</v>
      </c>
      <c r="I20" s="10">
        <v>0</v>
      </c>
      <c r="J20" s="10"/>
      <c r="K20" s="9">
        <v>2791347594</v>
      </c>
      <c r="L20" s="9"/>
      <c r="M20" s="9">
        <v>19932069345</v>
      </c>
      <c r="N20" s="9"/>
      <c r="O20" s="9">
        <v>1564358870</v>
      </c>
      <c r="P20" s="9"/>
      <c r="Q20" s="9">
        <v>21159058069</v>
      </c>
      <c r="S20" s="19">
        <v>2.3300000000000001E-2</v>
      </c>
    </row>
    <row r="21" spans="1:19" ht="31.5" customHeight="1" x14ac:dyDescent="0.55000000000000004">
      <c r="A21" s="8" t="s">
        <v>56</v>
      </c>
      <c r="C21" s="20">
        <v>104457169</v>
      </c>
      <c r="D21" s="12"/>
      <c r="E21" s="12" t="s">
        <v>44</v>
      </c>
      <c r="F21" s="12"/>
      <c r="G21" s="12" t="s">
        <v>45</v>
      </c>
      <c r="I21" s="10">
        <v>0</v>
      </c>
      <c r="J21" s="10"/>
      <c r="K21" s="9">
        <v>61553192</v>
      </c>
      <c r="L21" s="9"/>
      <c r="M21" s="9">
        <v>13449260585</v>
      </c>
      <c r="N21" s="9"/>
      <c r="O21" s="9">
        <v>2296529255</v>
      </c>
      <c r="P21" s="9"/>
      <c r="Q21" s="9">
        <v>11214284522</v>
      </c>
      <c r="S21" s="19">
        <v>1.23E-2</v>
      </c>
    </row>
    <row r="22" spans="1:19" ht="31.5" customHeight="1" x14ac:dyDescent="0.55000000000000004">
      <c r="A22" s="8" t="s">
        <v>57</v>
      </c>
      <c r="C22" s="20">
        <v>104457177</v>
      </c>
      <c r="D22" s="12"/>
      <c r="E22" s="12" t="s">
        <v>44</v>
      </c>
      <c r="F22" s="12"/>
      <c r="G22" s="12" t="s">
        <v>45</v>
      </c>
      <c r="I22" s="10">
        <v>0</v>
      </c>
      <c r="J22" s="10"/>
      <c r="K22" s="9">
        <v>300523878</v>
      </c>
      <c r="L22" s="9"/>
      <c r="M22" s="9">
        <v>16097064942</v>
      </c>
      <c r="N22" s="9"/>
      <c r="O22" s="9">
        <v>16302067288</v>
      </c>
      <c r="P22" s="9"/>
      <c r="Q22" s="9">
        <v>95521532</v>
      </c>
      <c r="S22" s="19">
        <v>1E-4</v>
      </c>
    </row>
    <row r="23" spans="1:19" ht="31.5" customHeight="1" thickBot="1" x14ac:dyDescent="0.6">
      <c r="I23" s="10"/>
      <c r="J23" s="10"/>
      <c r="K23" s="11">
        <f>SUM(K9:K22)</f>
        <v>43058118356</v>
      </c>
      <c r="L23" s="9"/>
      <c r="M23" s="11">
        <f>SUM(M9:M22)</f>
        <v>184676248350</v>
      </c>
      <c r="N23" s="9"/>
      <c r="O23" s="11">
        <f>SUM(O9:O22)</f>
        <v>153418778026</v>
      </c>
      <c r="P23" s="9"/>
      <c r="Q23" s="11">
        <f>SUM(Q9:Q22)</f>
        <v>74315588680</v>
      </c>
    </row>
    <row r="24" spans="1:19" ht="23.25" thickTop="1" x14ac:dyDescent="0.55000000000000004"/>
  </sheetData>
  <mergeCells count="17">
    <mergeCell ref="M7:O7"/>
    <mergeCell ref="C7:I7"/>
    <mergeCell ref="A1:S1"/>
    <mergeCell ref="A2:S2"/>
    <mergeCell ref="A3:S3"/>
    <mergeCell ref="A5:C5"/>
    <mergeCell ref="A7:A8"/>
    <mergeCell ref="C8"/>
    <mergeCell ref="E8"/>
    <mergeCell ref="G8"/>
    <mergeCell ref="I8"/>
    <mergeCell ref="Q8"/>
    <mergeCell ref="Q7:S7"/>
    <mergeCell ref="K8"/>
    <mergeCell ref="K7"/>
    <mergeCell ref="M8"/>
    <mergeCell ref="O8"/>
  </mergeCells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view="pageBreakPreview" zoomScaleNormal="100" zoomScaleSheetLayoutView="100" workbookViewId="0">
      <selection activeCell="E15" sqref="E15"/>
    </sheetView>
  </sheetViews>
  <sheetFormatPr defaultColWidth="9.140625" defaultRowHeight="18.75" x14ac:dyDescent="0.45"/>
  <cols>
    <col min="1" max="1" width="35.42578125" style="1" bestFit="1" customWidth="1"/>
    <col min="2" max="2" width="1" style="1" customWidth="1"/>
    <col min="3" max="3" width="20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18.5703125" style="1" customWidth="1"/>
    <col min="8" max="8" width="1" style="1" customWidth="1"/>
    <col min="9" max="9" width="9.140625" style="1" customWidth="1"/>
    <col min="10" max="16384" width="9.140625" style="1"/>
  </cols>
  <sheetData>
    <row r="2" spans="1:7" ht="32.25" customHeight="1" x14ac:dyDescent="0.45">
      <c r="A2" s="27" t="s">
        <v>0</v>
      </c>
      <c r="B2" s="27"/>
      <c r="C2" s="27"/>
      <c r="D2" s="27"/>
      <c r="E2" s="27"/>
      <c r="F2" s="27"/>
      <c r="G2" s="27"/>
    </row>
    <row r="3" spans="1:7" ht="32.25" customHeight="1" x14ac:dyDescent="0.45">
      <c r="A3" s="27" t="s">
        <v>58</v>
      </c>
      <c r="B3" s="27"/>
      <c r="C3" s="27"/>
      <c r="D3" s="27"/>
      <c r="E3" s="27"/>
      <c r="F3" s="27"/>
      <c r="G3" s="27"/>
    </row>
    <row r="4" spans="1:7" ht="32.25" customHeight="1" x14ac:dyDescent="0.45">
      <c r="A4" s="27" t="s">
        <v>108</v>
      </c>
      <c r="B4" s="27"/>
      <c r="C4" s="27"/>
      <c r="D4" s="27"/>
      <c r="E4" s="27"/>
      <c r="F4" s="27"/>
      <c r="G4" s="27"/>
    </row>
    <row r="5" spans="1:7" ht="32.25" customHeight="1" x14ac:dyDescent="0.45">
      <c r="A5" s="2"/>
      <c r="B5" s="2"/>
      <c r="C5" s="2"/>
      <c r="D5" s="2"/>
      <c r="E5" s="21"/>
      <c r="F5" s="21"/>
      <c r="G5" s="21"/>
    </row>
    <row r="6" spans="1:7" ht="32.25" customHeight="1" x14ac:dyDescent="0.45">
      <c r="A6" s="28" t="s">
        <v>114</v>
      </c>
      <c r="B6" s="28"/>
      <c r="C6" s="28"/>
      <c r="D6" s="2"/>
      <c r="E6" s="2"/>
      <c r="F6" s="2"/>
      <c r="G6" s="2"/>
    </row>
    <row r="8" spans="1:7" ht="46.5" customHeight="1" thickBot="1" x14ac:dyDescent="0.6">
      <c r="A8" s="24" t="s">
        <v>62</v>
      </c>
      <c r="B8" s="3"/>
      <c r="C8" s="26" t="s">
        <v>33</v>
      </c>
      <c r="D8" s="3"/>
      <c r="E8" s="26" t="s">
        <v>91</v>
      </c>
      <c r="F8" s="3"/>
      <c r="G8" s="15" t="s">
        <v>12</v>
      </c>
    </row>
    <row r="9" spans="1:7" ht="46.5" customHeight="1" x14ac:dyDescent="0.55000000000000004">
      <c r="A9" s="8" t="s">
        <v>115</v>
      </c>
      <c r="B9" s="3"/>
      <c r="C9" s="22">
        <v>-122605236247</v>
      </c>
      <c r="D9" s="5"/>
      <c r="E9" s="7" t="s">
        <v>98</v>
      </c>
      <c r="F9" s="7"/>
      <c r="G9" s="7" t="s">
        <v>99</v>
      </c>
    </row>
    <row r="10" spans="1:7" ht="46.5" hidden="1" customHeight="1" x14ac:dyDescent="0.55000000000000004">
      <c r="A10" s="8" t="s">
        <v>100</v>
      </c>
      <c r="B10" s="3"/>
      <c r="C10" s="9">
        <v>0</v>
      </c>
      <c r="D10" s="5"/>
      <c r="E10" s="7" t="s">
        <v>39</v>
      </c>
      <c r="F10" s="7"/>
      <c r="G10" s="7" t="s">
        <v>39</v>
      </c>
    </row>
    <row r="11" spans="1:7" ht="46.5" customHeight="1" x14ac:dyDescent="0.55000000000000004">
      <c r="A11" s="8" t="s">
        <v>101</v>
      </c>
      <c r="B11" s="3"/>
      <c r="C11" s="9">
        <v>307244914</v>
      </c>
      <c r="D11" s="5"/>
      <c r="E11" s="7" t="s">
        <v>102</v>
      </c>
      <c r="F11" s="7"/>
      <c r="G11" s="7" t="s">
        <v>46</v>
      </c>
    </row>
    <row r="12" spans="1:7" ht="46.5" customHeight="1" thickBot="1" x14ac:dyDescent="0.6">
      <c r="A12" s="3"/>
      <c r="B12" s="3"/>
      <c r="C12" s="11">
        <f>SUM(C9:C11)</f>
        <v>-122297991333</v>
      </c>
      <c r="D12" s="5"/>
      <c r="E12" s="16">
        <f>99.7+0.07</f>
        <v>99.77</v>
      </c>
      <c r="F12" s="7"/>
      <c r="G12" s="16">
        <f>13.71+0.01</f>
        <v>13.72</v>
      </c>
    </row>
    <row r="13" spans="1:7" ht="23.25" thickTop="1" x14ac:dyDescent="0.55000000000000004">
      <c r="A13" s="3"/>
      <c r="B13" s="3"/>
      <c r="C13" s="3"/>
      <c r="D13" s="3"/>
      <c r="E13" s="3"/>
      <c r="F13" s="3"/>
      <c r="G13" s="3"/>
    </row>
  </sheetData>
  <mergeCells count="7">
    <mergeCell ref="A8"/>
    <mergeCell ref="C8"/>
    <mergeCell ref="E8"/>
    <mergeCell ref="A2:G2"/>
    <mergeCell ref="A3:G3"/>
    <mergeCell ref="A4:G4"/>
    <mergeCell ref="A6:C6"/>
  </mergeCells>
  <pageMargins left="0.70866141732283472" right="1.4960629921259843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0"/>
  <sheetViews>
    <sheetView rightToLeft="1" view="pageBreakPreview" zoomScale="70" zoomScaleNormal="100" zoomScaleSheetLayoutView="70" workbookViewId="0">
      <selection activeCell="O10" sqref="O10"/>
    </sheetView>
  </sheetViews>
  <sheetFormatPr defaultColWidth="9.140625" defaultRowHeight="18.75" x14ac:dyDescent="0.45"/>
  <cols>
    <col min="1" max="1" width="23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2.5703125" style="1" customWidth="1"/>
    <col min="6" max="6" width="1" style="1" customWidth="1"/>
    <col min="7" max="7" width="17.28515625" style="1" customWidth="1"/>
    <col min="8" max="8" width="1" style="1" customWidth="1"/>
    <col min="9" max="9" width="17.85546875" style="1" customWidth="1"/>
    <col min="10" max="10" width="1" style="1" customWidth="1"/>
    <col min="11" max="11" width="15.85546875" style="1" bestFit="1" customWidth="1"/>
    <col min="12" max="12" width="1" style="1" customWidth="1"/>
    <col min="13" max="13" width="16.5703125" style="1" customWidth="1"/>
    <col min="14" max="14" width="1" style="1" customWidth="1"/>
    <col min="15" max="15" width="18.42578125" style="1" customWidth="1"/>
    <col min="16" max="16" width="1" style="1" customWidth="1"/>
    <col min="17" max="17" width="15.85546875" style="1" bestFit="1" customWidth="1"/>
    <col min="18" max="18" width="1" style="1" customWidth="1"/>
    <col min="19" max="19" width="17.8554687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3" customHeight="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3" customHeight="1" x14ac:dyDescent="0.45">
      <c r="A3" s="27" t="s">
        <v>58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33" customHeight="1" x14ac:dyDescent="0.45">
      <c r="A4" s="27" t="s">
        <v>108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 ht="30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43.5" customHeight="1" x14ac:dyDescent="0.45">
      <c r="A6" s="28" t="s">
        <v>105</v>
      </c>
      <c r="B6" s="28"/>
      <c r="C6" s="2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8" spans="1:19" ht="45.75" customHeight="1" thickBot="1" x14ac:dyDescent="0.6">
      <c r="A8" s="24" t="s">
        <v>2</v>
      </c>
      <c r="B8" s="3"/>
      <c r="C8" s="26" t="s">
        <v>68</v>
      </c>
      <c r="D8" s="26" t="s">
        <v>68</v>
      </c>
      <c r="E8" s="26" t="s">
        <v>68</v>
      </c>
      <c r="F8" s="26" t="s">
        <v>68</v>
      </c>
      <c r="G8" s="26" t="s">
        <v>68</v>
      </c>
      <c r="H8" s="3"/>
      <c r="I8" s="26" t="s">
        <v>60</v>
      </c>
      <c r="J8" s="26" t="s">
        <v>60</v>
      </c>
      <c r="K8" s="26" t="s">
        <v>60</v>
      </c>
      <c r="L8" s="26" t="s">
        <v>60</v>
      </c>
      <c r="M8" s="26" t="s">
        <v>60</v>
      </c>
      <c r="N8" s="3"/>
      <c r="O8" s="26" t="s">
        <v>61</v>
      </c>
      <c r="P8" s="26" t="s">
        <v>61</v>
      </c>
      <c r="Q8" s="26" t="s">
        <v>61</v>
      </c>
      <c r="R8" s="26" t="s">
        <v>61</v>
      </c>
      <c r="S8" s="26" t="s">
        <v>61</v>
      </c>
    </row>
    <row r="9" spans="1:19" ht="71.25" customHeight="1" thickBot="1" x14ac:dyDescent="0.6">
      <c r="A9" s="24" t="s">
        <v>2</v>
      </c>
      <c r="B9" s="3"/>
      <c r="C9" s="23" t="s">
        <v>69</v>
      </c>
      <c r="D9" s="3"/>
      <c r="E9" s="13" t="s">
        <v>70</v>
      </c>
      <c r="F9" s="3"/>
      <c r="G9" s="13" t="s">
        <v>71</v>
      </c>
      <c r="H9" s="3"/>
      <c r="I9" s="13" t="s">
        <v>72</v>
      </c>
      <c r="J9" s="3"/>
      <c r="K9" s="23" t="s">
        <v>65</v>
      </c>
      <c r="L9" s="3"/>
      <c r="M9" s="13" t="s">
        <v>73</v>
      </c>
      <c r="N9" s="3"/>
      <c r="O9" s="13" t="s">
        <v>72</v>
      </c>
      <c r="P9" s="3"/>
      <c r="Q9" s="23" t="s">
        <v>65</v>
      </c>
      <c r="R9" s="3"/>
      <c r="S9" s="13" t="s">
        <v>73</v>
      </c>
    </row>
    <row r="10" spans="1:19" ht="46.5" customHeight="1" x14ac:dyDescent="0.55000000000000004">
      <c r="A10" s="8" t="s">
        <v>24</v>
      </c>
      <c r="B10" s="3"/>
      <c r="C10" s="12" t="s">
        <v>74</v>
      </c>
      <c r="D10" s="3"/>
      <c r="E10" s="9">
        <v>912104</v>
      </c>
      <c r="F10" s="9"/>
      <c r="G10" s="9">
        <v>3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2736312</v>
      </c>
      <c r="P10" s="9"/>
      <c r="Q10" s="9">
        <v>294371</v>
      </c>
      <c r="R10" s="9"/>
      <c r="S10" s="9">
        <v>2441941</v>
      </c>
    </row>
    <row r="11" spans="1:19" ht="46.5" customHeight="1" x14ac:dyDescent="0.55000000000000004">
      <c r="A11" s="8" t="s">
        <v>20</v>
      </c>
      <c r="B11" s="3"/>
      <c r="C11" s="12" t="s">
        <v>75</v>
      </c>
      <c r="D11" s="3"/>
      <c r="E11" s="9">
        <v>44551962</v>
      </c>
      <c r="F11" s="9"/>
      <c r="G11" s="9">
        <v>320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14256627840</v>
      </c>
      <c r="P11" s="9"/>
      <c r="Q11" s="9">
        <v>766882768</v>
      </c>
      <c r="R11" s="9"/>
      <c r="S11" s="9">
        <v>13489745072</v>
      </c>
    </row>
    <row r="12" spans="1:19" ht="46.5" customHeight="1" x14ac:dyDescent="0.55000000000000004">
      <c r="A12" s="8" t="s">
        <v>22</v>
      </c>
      <c r="B12" s="3"/>
      <c r="C12" s="12" t="s">
        <v>76</v>
      </c>
      <c r="D12" s="3"/>
      <c r="E12" s="9">
        <v>2828935</v>
      </c>
      <c r="F12" s="9"/>
      <c r="G12" s="9">
        <v>800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2263148000</v>
      </c>
      <c r="P12" s="9"/>
      <c r="Q12" s="9">
        <v>237276706</v>
      </c>
      <c r="R12" s="9"/>
      <c r="S12" s="9">
        <v>2025871294</v>
      </c>
    </row>
    <row r="13" spans="1:19" ht="46.5" customHeight="1" x14ac:dyDescent="0.55000000000000004">
      <c r="A13" s="8" t="s">
        <v>15</v>
      </c>
      <c r="B13" s="3"/>
      <c r="C13" s="12" t="s">
        <v>77</v>
      </c>
      <c r="D13" s="3"/>
      <c r="E13" s="9">
        <v>175473</v>
      </c>
      <c r="F13" s="9"/>
      <c r="G13" s="9">
        <v>430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75453390</v>
      </c>
      <c r="P13" s="9"/>
      <c r="Q13" s="9">
        <v>5197045</v>
      </c>
      <c r="R13" s="9"/>
      <c r="S13" s="9">
        <v>70256345</v>
      </c>
    </row>
    <row r="14" spans="1:19" ht="46.5" customHeight="1" x14ac:dyDescent="0.55000000000000004">
      <c r="A14" s="8" t="s">
        <v>21</v>
      </c>
      <c r="B14" s="3"/>
      <c r="C14" s="12" t="s">
        <v>78</v>
      </c>
      <c r="D14" s="3"/>
      <c r="E14" s="9">
        <v>23677135</v>
      </c>
      <c r="F14" s="9"/>
      <c r="G14" s="9">
        <v>250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5919283750</v>
      </c>
      <c r="P14" s="9"/>
      <c r="Q14" s="9">
        <v>607572456</v>
      </c>
      <c r="R14" s="9"/>
      <c r="S14" s="9">
        <v>5311711294</v>
      </c>
    </row>
    <row r="15" spans="1:19" ht="46.5" customHeight="1" x14ac:dyDescent="0.55000000000000004">
      <c r="A15" s="8" t="s">
        <v>17</v>
      </c>
      <c r="B15" s="3"/>
      <c r="C15" s="12" t="s">
        <v>79</v>
      </c>
      <c r="D15" s="3"/>
      <c r="E15" s="9">
        <v>2350935</v>
      </c>
      <c r="F15" s="9"/>
      <c r="G15" s="9">
        <v>100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235093500</v>
      </c>
      <c r="P15" s="9"/>
      <c r="Q15" s="9">
        <v>0</v>
      </c>
      <c r="R15" s="9"/>
      <c r="S15" s="9">
        <v>235093500</v>
      </c>
    </row>
    <row r="16" spans="1:19" ht="46.5" customHeight="1" x14ac:dyDescent="0.55000000000000004">
      <c r="A16" s="8" t="s">
        <v>23</v>
      </c>
      <c r="B16" s="3"/>
      <c r="C16" s="12" t="s">
        <v>80</v>
      </c>
      <c r="D16" s="3"/>
      <c r="E16" s="9">
        <v>6124308</v>
      </c>
      <c r="F16" s="9"/>
      <c r="G16" s="9">
        <v>12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73491696</v>
      </c>
      <c r="P16" s="9"/>
      <c r="Q16" s="9">
        <v>7986277</v>
      </c>
      <c r="R16" s="9"/>
      <c r="S16" s="9">
        <v>65505419</v>
      </c>
    </row>
    <row r="17" spans="1:19" ht="46.5" customHeight="1" x14ac:dyDescent="0.55000000000000004">
      <c r="A17" s="8" t="s">
        <v>16</v>
      </c>
      <c r="B17" s="3"/>
      <c r="C17" s="12" t="s">
        <v>81</v>
      </c>
      <c r="D17" s="3"/>
      <c r="E17" s="9">
        <v>704460</v>
      </c>
      <c r="F17" s="9"/>
      <c r="G17" s="9">
        <v>700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493122000</v>
      </c>
      <c r="P17" s="9"/>
      <c r="Q17" s="9">
        <v>41170889</v>
      </c>
      <c r="R17" s="9"/>
      <c r="S17" s="9">
        <v>451951111</v>
      </c>
    </row>
    <row r="18" spans="1:19" ht="46.5" customHeight="1" x14ac:dyDescent="0.55000000000000004">
      <c r="A18" s="8" t="s">
        <v>14</v>
      </c>
      <c r="B18" s="3"/>
      <c r="C18" s="12" t="s">
        <v>82</v>
      </c>
      <c r="D18" s="3"/>
      <c r="E18" s="9">
        <v>1352135</v>
      </c>
      <c r="F18" s="9"/>
      <c r="G18" s="9">
        <v>67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90593045</v>
      </c>
      <c r="P18" s="9"/>
      <c r="Q18" s="9">
        <v>6880484</v>
      </c>
      <c r="R18" s="9"/>
      <c r="S18" s="9">
        <v>83712561</v>
      </c>
    </row>
    <row r="19" spans="1:19" ht="46.5" customHeight="1" thickBot="1" x14ac:dyDescent="0.6">
      <c r="A19" s="3"/>
      <c r="B19" s="3"/>
      <c r="C19" s="3"/>
      <c r="D19" s="3"/>
      <c r="E19" s="9"/>
      <c r="F19" s="9"/>
      <c r="G19" s="9"/>
      <c r="H19" s="9"/>
      <c r="I19" s="9"/>
      <c r="J19" s="9"/>
      <c r="K19" s="9"/>
      <c r="L19" s="9"/>
      <c r="M19" s="9"/>
      <c r="N19" s="9"/>
      <c r="O19" s="11">
        <f>SUM(O10:O18)</f>
        <v>23409549533</v>
      </c>
      <c r="P19" s="9"/>
      <c r="Q19" s="11">
        <f>SUM(Q10:Q18)</f>
        <v>1673260996</v>
      </c>
      <c r="R19" s="9"/>
      <c r="S19" s="11">
        <f>SUM(S10:S18)</f>
        <v>21736288537</v>
      </c>
    </row>
    <row r="20" spans="1:19" ht="33" customHeight="1" thickTop="1" x14ac:dyDescent="0.45"/>
  </sheetData>
  <mergeCells count="11">
    <mergeCell ref="A2:S2"/>
    <mergeCell ref="A3:S3"/>
    <mergeCell ref="A4:S4"/>
    <mergeCell ref="A6:C6"/>
    <mergeCell ref="Q9"/>
    <mergeCell ref="O8:S8"/>
    <mergeCell ref="K9"/>
    <mergeCell ref="I8:M8"/>
    <mergeCell ref="A8:A9"/>
    <mergeCell ref="C9"/>
    <mergeCell ref="C8:G8"/>
  </mergeCells>
  <pageMargins left="0.7" right="0.7" top="0.75" bottom="0.7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rightToLeft="1" view="pageBreakPreview" zoomScale="80" zoomScaleNormal="100" zoomScaleSheetLayoutView="80" workbookViewId="0">
      <selection activeCell="X14" sqref="X14"/>
    </sheetView>
  </sheetViews>
  <sheetFormatPr defaultColWidth="9.140625" defaultRowHeight="18.75" x14ac:dyDescent="0.45"/>
  <cols>
    <col min="1" max="1" width="36.285156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9.285156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3.855468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6384" width="9.140625" style="1"/>
  </cols>
  <sheetData>
    <row r="1" spans="1:17" ht="33.75" customHeight="1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33.75" customHeight="1" x14ac:dyDescent="0.45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3.75" customHeight="1" x14ac:dyDescent="0.45">
      <c r="A3" s="27" t="s">
        <v>108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45">
      <c r="D4" s="2"/>
      <c r="E4" s="2"/>
      <c r="F4" s="2"/>
    </row>
    <row r="5" spans="1:17" ht="30" x14ac:dyDescent="0.45">
      <c r="A5" s="28" t="s">
        <v>113</v>
      </c>
      <c r="B5" s="28"/>
      <c r="C5" s="28"/>
      <c r="D5" s="2"/>
      <c r="E5" s="2"/>
      <c r="F5" s="2"/>
    </row>
    <row r="7" spans="1:17" ht="33" customHeight="1" thickBot="1" x14ac:dyDescent="0.6">
      <c r="A7" s="26" t="s">
        <v>59</v>
      </c>
      <c r="B7" s="26" t="s">
        <v>59</v>
      </c>
      <c r="C7" s="26" t="s">
        <v>59</v>
      </c>
      <c r="D7" s="26" t="s">
        <v>59</v>
      </c>
      <c r="E7" s="26" t="s">
        <v>59</v>
      </c>
      <c r="F7" s="3"/>
      <c r="G7" s="26" t="s">
        <v>60</v>
      </c>
      <c r="H7" s="26" t="s">
        <v>60</v>
      </c>
      <c r="I7" s="26" t="s">
        <v>60</v>
      </c>
      <c r="J7" s="26" t="s">
        <v>60</v>
      </c>
      <c r="K7" s="26" t="s">
        <v>60</v>
      </c>
      <c r="L7" s="3"/>
      <c r="M7" s="26" t="s">
        <v>61</v>
      </c>
      <c r="N7" s="26" t="s">
        <v>61</v>
      </c>
      <c r="O7" s="26" t="s">
        <v>61</v>
      </c>
      <c r="P7" s="26" t="s">
        <v>61</v>
      </c>
      <c r="Q7" s="26" t="s">
        <v>61</v>
      </c>
    </row>
    <row r="8" spans="1:17" ht="38.25" customHeight="1" thickBot="1" x14ac:dyDescent="0.6">
      <c r="A8" s="24" t="s">
        <v>62</v>
      </c>
      <c r="B8" s="3"/>
      <c r="C8" s="23" t="s">
        <v>63</v>
      </c>
      <c r="D8" s="3"/>
      <c r="E8" s="23" t="s">
        <v>26</v>
      </c>
      <c r="F8" s="3"/>
      <c r="G8" s="23" t="s">
        <v>64</v>
      </c>
      <c r="H8" s="3"/>
      <c r="I8" s="23" t="s">
        <v>65</v>
      </c>
      <c r="J8" s="3"/>
      <c r="K8" s="23" t="s">
        <v>66</v>
      </c>
      <c r="L8" s="3"/>
      <c r="M8" s="23" t="s">
        <v>64</v>
      </c>
      <c r="N8" s="3"/>
      <c r="O8" s="23" t="s">
        <v>65</v>
      </c>
      <c r="P8" s="3"/>
      <c r="Q8" s="23" t="s">
        <v>66</v>
      </c>
    </row>
    <row r="9" spans="1:17" ht="33" customHeight="1" x14ac:dyDescent="0.55000000000000004">
      <c r="A9" s="8" t="s">
        <v>43</v>
      </c>
      <c r="B9" s="3"/>
      <c r="C9" s="6">
        <v>1</v>
      </c>
      <c r="D9" s="7"/>
      <c r="E9" s="9" t="s">
        <v>67</v>
      </c>
      <c r="F9" s="9"/>
      <c r="G9" s="9">
        <v>643168</v>
      </c>
      <c r="H9" s="9"/>
      <c r="I9" s="9">
        <v>0</v>
      </c>
      <c r="J9" s="9"/>
      <c r="K9" s="9">
        <v>643168</v>
      </c>
      <c r="L9" s="9"/>
      <c r="M9" s="9">
        <v>2091452</v>
      </c>
      <c r="N9" s="9"/>
      <c r="O9" s="9">
        <v>0</v>
      </c>
      <c r="P9" s="9"/>
      <c r="Q9" s="9">
        <v>2091452</v>
      </c>
    </row>
    <row r="10" spans="1:17" ht="33" customHeight="1" x14ac:dyDescent="0.55000000000000004">
      <c r="A10" s="8" t="s">
        <v>47</v>
      </c>
      <c r="B10" s="3"/>
      <c r="C10" s="6">
        <v>1</v>
      </c>
      <c r="D10" s="7"/>
      <c r="E10" s="9" t="s">
        <v>67</v>
      </c>
      <c r="F10" s="9"/>
      <c r="G10" s="9">
        <v>4076971</v>
      </c>
      <c r="H10" s="9"/>
      <c r="I10" s="9">
        <v>0</v>
      </c>
      <c r="J10" s="9"/>
      <c r="K10" s="9">
        <v>4076971</v>
      </c>
      <c r="L10" s="9"/>
      <c r="M10" s="9">
        <v>34100169</v>
      </c>
      <c r="N10" s="9"/>
      <c r="O10" s="9">
        <v>0</v>
      </c>
      <c r="P10" s="9"/>
      <c r="Q10" s="9">
        <v>34100169</v>
      </c>
    </row>
    <row r="11" spans="1:17" ht="33" customHeight="1" x14ac:dyDescent="0.55000000000000004">
      <c r="A11" s="8" t="s">
        <v>48</v>
      </c>
      <c r="B11" s="3"/>
      <c r="C11" s="6">
        <v>1</v>
      </c>
      <c r="D11" s="7"/>
      <c r="E11" s="9" t="s">
        <v>67</v>
      </c>
      <c r="F11" s="9"/>
      <c r="G11" s="9">
        <v>518650</v>
      </c>
      <c r="H11" s="9"/>
      <c r="I11" s="9">
        <v>0</v>
      </c>
      <c r="J11" s="9"/>
      <c r="K11" s="9">
        <v>518650</v>
      </c>
      <c r="L11" s="9"/>
      <c r="M11" s="9">
        <v>1625619</v>
      </c>
      <c r="N11" s="9"/>
      <c r="O11" s="9">
        <v>0</v>
      </c>
      <c r="P11" s="9"/>
      <c r="Q11" s="9">
        <v>1625619</v>
      </c>
    </row>
    <row r="12" spans="1:17" ht="33" customHeight="1" x14ac:dyDescent="0.55000000000000004">
      <c r="A12" s="8" t="s">
        <v>49</v>
      </c>
      <c r="B12" s="3"/>
      <c r="C12" s="6">
        <v>1</v>
      </c>
      <c r="D12" s="7"/>
      <c r="E12" s="9" t="s">
        <v>67</v>
      </c>
      <c r="F12" s="9"/>
      <c r="G12" s="9">
        <v>687163</v>
      </c>
      <c r="H12" s="9"/>
      <c r="I12" s="9">
        <v>0</v>
      </c>
      <c r="J12" s="9"/>
      <c r="K12" s="9">
        <v>687163</v>
      </c>
      <c r="L12" s="9"/>
      <c r="M12" s="9">
        <v>2321615</v>
      </c>
      <c r="N12" s="9"/>
      <c r="O12" s="9">
        <v>0</v>
      </c>
      <c r="P12" s="9"/>
      <c r="Q12" s="9">
        <v>2321615</v>
      </c>
    </row>
    <row r="13" spans="1:17" ht="33" customHeight="1" x14ac:dyDescent="0.55000000000000004">
      <c r="A13" s="8" t="s">
        <v>50</v>
      </c>
      <c r="B13" s="3"/>
      <c r="C13" s="6">
        <v>1</v>
      </c>
      <c r="D13" s="7"/>
      <c r="E13" s="9" t="s">
        <v>67</v>
      </c>
      <c r="F13" s="9"/>
      <c r="G13" s="9">
        <v>854795</v>
      </c>
      <c r="H13" s="9"/>
      <c r="I13" s="9">
        <v>0</v>
      </c>
      <c r="J13" s="9"/>
      <c r="K13" s="9">
        <v>854795</v>
      </c>
      <c r="L13" s="9"/>
      <c r="M13" s="9">
        <v>2222586</v>
      </c>
      <c r="N13" s="9"/>
      <c r="O13" s="9">
        <v>0</v>
      </c>
      <c r="P13" s="9"/>
      <c r="Q13" s="9">
        <v>2222586</v>
      </c>
    </row>
    <row r="14" spans="1:17" ht="33" customHeight="1" x14ac:dyDescent="0.55000000000000004">
      <c r="A14" s="8" t="s">
        <v>51</v>
      </c>
      <c r="B14" s="3"/>
      <c r="C14" s="6">
        <v>1</v>
      </c>
      <c r="D14" s="7"/>
      <c r="E14" s="9" t="s">
        <v>67</v>
      </c>
      <c r="F14" s="9"/>
      <c r="G14" s="9">
        <v>444120</v>
      </c>
      <c r="H14" s="9"/>
      <c r="I14" s="9">
        <v>0</v>
      </c>
      <c r="J14" s="9"/>
      <c r="K14" s="9">
        <v>444120</v>
      </c>
      <c r="L14" s="9"/>
      <c r="M14" s="9">
        <v>2061146</v>
      </c>
      <c r="N14" s="9"/>
      <c r="O14" s="9">
        <v>0</v>
      </c>
      <c r="P14" s="9"/>
      <c r="Q14" s="9">
        <v>2061146</v>
      </c>
    </row>
    <row r="15" spans="1:17" ht="33" customHeight="1" x14ac:dyDescent="0.55000000000000004">
      <c r="A15" s="8" t="s">
        <v>52</v>
      </c>
      <c r="B15" s="3"/>
      <c r="C15" s="6">
        <v>1</v>
      </c>
      <c r="D15" s="7"/>
      <c r="E15" s="9" t="s">
        <v>67</v>
      </c>
      <c r="F15" s="9"/>
      <c r="G15" s="9">
        <v>260068199</v>
      </c>
      <c r="H15" s="9"/>
      <c r="I15" s="9">
        <v>0</v>
      </c>
      <c r="J15" s="9"/>
      <c r="K15" s="9">
        <v>260068199</v>
      </c>
      <c r="L15" s="9"/>
      <c r="M15" s="9">
        <v>678631842</v>
      </c>
      <c r="N15" s="9"/>
      <c r="O15" s="9">
        <v>0</v>
      </c>
      <c r="P15" s="9"/>
      <c r="Q15" s="9">
        <v>678631842</v>
      </c>
    </row>
    <row r="16" spans="1:17" ht="33" customHeight="1" x14ac:dyDescent="0.55000000000000004">
      <c r="A16" s="8" t="s">
        <v>53</v>
      </c>
      <c r="B16" s="3"/>
      <c r="C16" s="6">
        <v>1</v>
      </c>
      <c r="D16" s="7"/>
      <c r="E16" s="9" t="s">
        <v>67</v>
      </c>
      <c r="F16" s="9"/>
      <c r="G16" s="9">
        <v>727043</v>
      </c>
      <c r="H16" s="9"/>
      <c r="I16" s="9">
        <v>0</v>
      </c>
      <c r="J16" s="9"/>
      <c r="K16" s="9">
        <v>727043</v>
      </c>
      <c r="L16" s="9"/>
      <c r="M16" s="9">
        <v>17981724</v>
      </c>
      <c r="N16" s="9"/>
      <c r="O16" s="9">
        <v>0</v>
      </c>
      <c r="P16" s="9"/>
      <c r="Q16" s="9">
        <v>17981724</v>
      </c>
    </row>
    <row r="17" spans="1:17" ht="33" customHeight="1" x14ac:dyDescent="0.55000000000000004">
      <c r="A17" s="8" t="s">
        <v>54</v>
      </c>
      <c r="B17" s="3"/>
      <c r="C17" s="6">
        <v>1</v>
      </c>
      <c r="D17" s="7"/>
      <c r="E17" s="9" t="s">
        <v>67</v>
      </c>
      <c r="F17" s="9"/>
      <c r="G17" s="9">
        <v>520530</v>
      </c>
      <c r="H17" s="9"/>
      <c r="I17" s="9">
        <v>0</v>
      </c>
      <c r="J17" s="9"/>
      <c r="K17" s="9">
        <v>520530</v>
      </c>
      <c r="L17" s="9"/>
      <c r="M17" s="9">
        <v>1631212</v>
      </c>
      <c r="N17" s="9"/>
      <c r="O17" s="9">
        <v>0</v>
      </c>
      <c r="P17" s="9"/>
      <c r="Q17" s="9">
        <v>1631212</v>
      </c>
    </row>
    <row r="18" spans="1:17" ht="33" customHeight="1" x14ac:dyDescent="0.55000000000000004">
      <c r="A18" s="8" t="s">
        <v>55</v>
      </c>
      <c r="B18" s="3"/>
      <c r="C18" s="6">
        <v>1</v>
      </c>
      <c r="D18" s="7"/>
      <c r="E18" s="9" t="s">
        <v>67</v>
      </c>
      <c r="F18" s="9"/>
      <c r="G18" s="9">
        <v>37546166</v>
      </c>
      <c r="H18" s="9"/>
      <c r="I18" s="9">
        <v>0</v>
      </c>
      <c r="J18" s="9"/>
      <c r="K18" s="9">
        <v>37546166</v>
      </c>
      <c r="L18" s="9"/>
      <c r="M18" s="9">
        <v>39631155</v>
      </c>
      <c r="N18" s="9"/>
      <c r="O18" s="9">
        <v>0</v>
      </c>
      <c r="P18" s="9"/>
      <c r="Q18" s="9">
        <v>39631155</v>
      </c>
    </row>
    <row r="19" spans="1:17" ht="33" customHeight="1" x14ac:dyDescent="0.55000000000000004">
      <c r="A19" s="8" t="s">
        <v>56</v>
      </c>
      <c r="B19" s="3"/>
      <c r="C19" s="6">
        <v>1</v>
      </c>
      <c r="D19" s="7"/>
      <c r="E19" s="9" t="s">
        <v>67</v>
      </c>
      <c r="F19" s="9"/>
      <c r="G19" s="9">
        <v>522780</v>
      </c>
      <c r="H19" s="9"/>
      <c r="I19" s="9">
        <v>0</v>
      </c>
      <c r="J19" s="9"/>
      <c r="K19" s="9">
        <v>522780</v>
      </c>
      <c r="L19" s="9"/>
      <c r="M19" s="9">
        <v>1637905</v>
      </c>
      <c r="N19" s="9"/>
      <c r="O19" s="9">
        <v>0</v>
      </c>
      <c r="P19" s="9"/>
      <c r="Q19" s="9">
        <v>1637905</v>
      </c>
    </row>
    <row r="20" spans="1:17" ht="33" customHeight="1" x14ac:dyDescent="0.55000000000000004">
      <c r="A20" s="8" t="s">
        <v>57</v>
      </c>
      <c r="B20" s="3"/>
      <c r="C20" s="6">
        <v>1</v>
      </c>
      <c r="D20" s="7"/>
      <c r="E20" s="9" t="s">
        <v>67</v>
      </c>
      <c r="F20" s="9"/>
      <c r="G20" s="9">
        <v>635329</v>
      </c>
      <c r="H20" s="9"/>
      <c r="I20" s="9">
        <v>0</v>
      </c>
      <c r="J20" s="9"/>
      <c r="K20" s="9">
        <v>635329</v>
      </c>
      <c r="L20" s="9"/>
      <c r="M20" s="9">
        <v>1761408</v>
      </c>
      <c r="N20" s="9"/>
      <c r="O20" s="9">
        <v>0</v>
      </c>
      <c r="P20" s="9"/>
      <c r="Q20" s="9">
        <v>1761408</v>
      </c>
    </row>
    <row r="21" spans="1:17" ht="33" customHeight="1" thickBot="1" x14ac:dyDescent="0.6">
      <c r="A21" s="7"/>
      <c r="B21" s="3"/>
      <c r="C21" s="7"/>
      <c r="D21" s="7"/>
      <c r="E21" s="9"/>
      <c r="F21" s="9"/>
      <c r="G21" s="11">
        <f>SUM(G9:G20)</f>
        <v>307244914</v>
      </c>
      <c r="H21" s="9"/>
      <c r="I21" s="9"/>
      <c r="J21" s="9"/>
      <c r="K21" s="11">
        <f>SUM(K9:K20)</f>
        <v>307244914</v>
      </c>
      <c r="L21" s="9"/>
      <c r="M21" s="11">
        <f>SUM(M9:M20)</f>
        <v>785697833</v>
      </c>
      <c r="N21" s="9"/>
      <c r="O21" s="9"/>
      <c r="P21" s="9"/>
      <c r="Q21" s="11">
        <f>SUM(Q9:Q20)</f>
        <v>785697833</v>
      </c>
    </row>
    <row r="22" spans="1:17" ht="19.5" thickTop="1" x14ac:dyDescent="0.45"/>
  </sheetData>
  <mergeCells count="16">
    <mergeCell ref="A5:C5"/>
    <mergeCell ref="A1:Q1"/>
    <mergeCell ref="A2:Q2"/>
    <mergeCell ref="A3:Q3"/>
    <mergeCell ref="O8"/>
    <mergeCell ref="Q8"/>
    <mergeCell ref="M7:Q7"/>
    <mergeCell ref="G8"/>
    <mergeCell ref="I8"/>
    <mergeCell ref="K8"/>
    <mergeCell ref="G7:K7"/>
    <mergeCell ref="M8"/>
    <mergeCell ref="A8"/>
    <mergeCell ref="C8"/>
    <mergeCell ref="E8"/>
    <mergeCell ref="A7:E7"/>
  </mergeCells>
  <pageMargins left="0.70866141732283472" right="0.9055118110236221" top="0.74803149606299213" bottom="0.74803149606299213" header="0.31496062992125984" footer="0.31496062992125984"/>
  <pageSetup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rightToLeft="1" view="pageBreakPreview" topLeftCell="A3" zoomScale="80" zoomScaleNormal="100" zoomScaleSheetLayoutView="80" workbookViewId="0">
      <selection activeCell="M5" sqref="M5"/>
    </sheetView>
  </sheetViews>
  <sheetFormatPr defaultColWidth="9.140625" defaultRowHeight="18.75" x14ac:dyDescent="0.45"/>
  <cols>
    <col min="1" max="1" width="35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9.5703125" style="1" customWidth="1"/>
    <col min="10" max="10" width="1" style="1" customWidth="1"/>
    <col min="11" max="11" width="14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1" spans="1:17" ht="45" customHeight="1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45" customHeight="1" x14ac:dyDescent="0.45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45" customHeight="1" x14ac:dyDescent="0.45">
      <c r="A3" s="27" t="s">
        <v>108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45">
      <c r="C4" s="2"/>
      <c r="D4" s="2"/>
      <c r="E4" s="2"/>
      <c r="F4" s="2"/>
      <c r="G4" s="2"/>
    </row>
    <row r="5" spans="1:17" ht="30" x14ac:dyDescent="0.45">
      <c r="A5" s="28" t="s">
        <v>117</v>
      </c>
      <c r="B5" s="28"/>
      <c r="C5" s="28"/>
      <c r="D5" s="28"/>
      <c r="E5" s="28"/>
      <c r="F5" s="2"/>
      <c r="G5" s="2"/>
    </row>
    <row r="7" spans="1:17" ht="36" customHeight="1" thickBot="1" x14ac:dyDescent="0.6">
      <c r="A7" s="24" t="s">
        <v>2</v>
      </c>
      <c r="B7" s="3"/>
      <c r="C7" s="26" t="s">
        <v>60</v>
      </c>
      <c r="D7" s="26" t="s">
        <v>60</v>
      </c>
      <c r="E7" s="26" t="s">
        <v>60</v>
      </c>
      <c r="F7" s="26" t="s">
        <v>60</v>
      </c>
      <c r="G7" s="26" t="s">
        <v>60</v>
      </c>
      <c r="H7" s="26" t="s">
        <v>60</v>
      </c>
      <c r="I7" s="26" t="s">
        <v>60</v>
      </c>
      <c r="J7" s="3"/>
      <c r="K7" s="26" t="s">
        <v>61</v>
      </c>
      <c r="L7" s="26" t="s">
        <v>61</v>
      </c>
      <c r="M7" s="26" t="s">
        <v>61</v>
      </c>
      <c r="N7" s="26" t="s">
        <v>61</v>
      </c>
      <c r="O7" s="26" t="s">
        <v>61</v>
      </c>
      <c r="P7" s="26" t="s">
        <v>61</v>
      </c>
      <c r="Q7" s="26" t="s">
        <v>61</v>
      </c>
    </row>
    <row r="8" spans="1:17" ht="48" customHeight="1" thickBot="1" x14ac:dyDescent="0.6">
      <c r="A8" s="24" t="s">
        <v>2</v>
      </c>
      <c r="B8" s="3"/>
      <c r="C8" s="23" t="s">
        <v>6</v>
      </c>
      <c r="D8" s="3"/>
      <c r="E8" s="23" t="s">
        <v>83</v>
      </c>
      <c r="F8" s="3"/>
      <c r="G8" s="23" t="s">
        <v>84</v>
      </c>
      <c r="H8" s="3"/>
      <c r="I8" s="13" t="s">
        <v>86</v>
      </c>
      <c r="J8" s="3"/>
      <c r="K8" s="23" t="s">
        <v>6</v>
      </c>
      <c r="L8" s="3"/>
      <c r="M8" s="23" t="s">
        <v>83</v>
      </c>
      <c r="N8" s="3"/>
      <c r="O8" s="23" t="s">
        <v>84</v>
      </c>
      <c r="P8" s="3"/>
      <c r="Q8" s="13" t="s">
        <v>86</v>
      </c>
    </row>
    <row r="9" spans="1:17" ht="36" customHeight="1" x14ac:dyDescent="0.45">
      <c r="A9" s="8" t="s">
        <v>19</v>
      </c>
      <c r="C9" s="9">
        <v>391269</v>
      </c>
      <c r="D9" s="9"/>
      <c r="E9" s="9">
        <v>44762373610</v>
      </c>
      <c r="F9" s="9"/>
      <c r="G9" s="9">
        <v>47310986670</v>
      </c>
      <c r="H9" s="9"/>
      <c r="I9" s="9">
        <v>-2548613060</v>
      </c>
      <c r="J9" s="9"/>
      <c r="K9" s="9">
        <v>1629717</v>
      </c>
      <c r="L9" s="9"/>
      <c r="M9" s="9">
        <v>139459088514</v>
      </c>
      <c r="N9" s="9"/>
      <c r="O9" s="9">
        <v>143215801929</v>
      </c>
      <c r="P9" s="9"/>
      <c r="Q9" s="9">
        <v>-3756713415</v>
      </c>
    </row>
    <row r="10" spans="1:17" ht="36" customHeight="1" x14ac:dyDescent="0.45">
      <c r="A10" s="8" t="s">
        <v>14</v>
      </c>
      <c r="C10" s="9">
        <v>819940</v>
      </c>
      <c r="D10" s="9"/>
      <c r="E10" s="9">
        <v>21798743696</v>
      </c>
      <c r="F10" s="9"/>
      <c r="G10" s="9">
        <v>21489114259</v>
      </c>
      <c r="H10" s="9"/>
      <c r="I10" s="9">
        <v>309629437</v>
      </c>
      <c r="J10" s="9"/>
      <c r="K10" s="9">
        <v>14343057</v>
      </c>
      <c r="L10" s="9"/>
      <c r="M10" s="9">
        <v>450759756080</v>
      </c>
      <c r="N10" s="9"/>
      <c r="O10" s="9">
        <v>469042037648</v>
      </c>
      <c r="P10" s="9"/>
      <c r="Q10" s="9">
        <v>-18282281568</v>
      </c>
    </row>
    <row r="11" spans="1:17" ht="36" customHeight="1" x14ac:dyDescent="0.45">
      <c r="A11" s="8" t="s">
        <v>22</v>
      </c>
      <c r="C11" s="9">
        <v>919175</v>
      </c>
      <c r="D11" s="9"/>
      <c r="E11" s="9">
        <v>16675153304</v>
      </c>
      <c r="F11" s="9"/>
      <c r="G11" s="9">
        <v>17117311837</v>
      </c>
      <c r="H11" s="9"/>
      <c r="I11" s="9">
        <v>-442158533</v>
      </c>
      <c r="J11" s="9"/>
      <c r="K11" s="9">
        <v>10797544</v>
      </c>
      <c r="L11" s="9"/>
      <c r="M11" s="9">
        <v>223760683853</v>
      </c>
      <c r="N11" s="9"/>
      <c r="O11" s="9">
        <v>219049476126</v>
      </c>
      <c r="P11" s="9"/>
      <c r="Q11" s="9">
        <v>4711207727</v>
      </c>
    </row>
    <row r="12" spans="1:17" ht="36" customHeight="1" x14ac:dyDescent="0.45">
      <c r="A12" s="8" t="s">
        <v>17</v>
      </c>
      <c r="C12" s="9">
        <v>2596150</v>
      </c>
      <c r="D12" s="9"/>
      <c r="E12" s="9">
        <v>41371028839</v>
      </c>
      <c r="F12" s="9"/>
      <c r="G12" s="9">
        <v>43041011585</v>
      </c>
      <c r="H12" s="9"/>
      <c r="I12" s="9">
        <v>-1669982746</v>
      </c>
      <c r="J12" s="9"/>
      <c r="K12" s="9">
        <v>9411379</v>
      </c>
      <c r="L12" s="9"/>
      <c r="M12" s="9">
        <v>174318824475</v>
      </c>
      <c r="N12" s="9"/>
      <c r="O12" s="9">
        <v>188805983358</v>
      </c>
      <c r="P12" s="9"/>
      <c r="Q12" s="9">
        <v>-14487158883</v>
      </c>
    </row>
    <row r="13" spans="1:17" ht="36" customHeight="1" x14ac:dyDescent="0.45">
      <c r="A13" s="8" t="s">
        <v>25</v>
      </c>
      <c r="C13" s="9">
        <v>364178</v>
      </c>
      <c r="D13" s="9"/>
      <c r="E13" s="9">
        <v>15371469408</v>
      </c>
      <c r="F13" s="9"/>
      <c r="G13" s="9">
        <v>18832330490</v>
      </c>
      <c r="H13" s="9"/>
      <c r="I13" s="9">
        <v>-3460861082</v>
      </c>
      <c r="J13" s="9"/>
      <c r="K13" s="9">
        <v>2944810</v>
      </c>
      <c r="L13" s="9"/>
      <c r="M13" s="9">
        <v>109719029089</v>
      </c>
      <c r="N13" s="9"/>
      <c r="O13" s="9">
        <v>103392884252</v>
      </c>
      <c r="P13" s="9"/>
      <c r="Q13" s="9">
        <v>6326144837</v>
      </c>
    </row>
    <row r="14" spans="1:17" ht="36" customHeight="1" x14ac:dyDescent="0.45">
      <c r="A14" s="8" t="s">
        <v>21</v>
      </c>
      <c r="C14" s="9">
        <v>6153545</v>
      </c>
      <c r="D14" s="9"/>
      <c r="E14" s="9">
        <v>34322122829</v>
      </c>
      <c r="F14" s="9"/>
      <c r="G14" s="9">
        <v>42949368344</v>
      </c>
      <c r="H14" s="9"/>
      <c r="I14" s="9">
        <v>-8627245515</v>
      </c>
      <c r="J14" s="9"/>
      <c r="K14" s="9">
        <v>69387755</v>
      </c>
      <c r="L14" s="9"/>
      <c r="M14" s="9">
        <v>522377781000</v>
      </c>
      <c r="N14" s="9"/>
      <c r="O14" s="9">
        <v>524098481212</v>
      </c>
      <c r="P14" s="9"/>
      <c r="Q14" s="9">
        <v>-1720700212</v>
      </c>
    </row>
    <row r="15" spans="1:17" ht="36" customHeight="1" x14ac:dyDescent="0.45">
      <c r="A15" s="8" t="s">
        <v>15</v>
      </c>
      <c r="C15" s="9">
        <v>860000</v>
      </c>
      <c r="D15" s="9"/>
      <c r="E15" s="9">
        <v>18703566999</v>
      </c>
      <c r="F15" s="9"/>
      <c r="G15" s="9">
        <v>19447541240</v>
      </c>
      <c r="H15" s="9"/>
      <c r="I15" s="9">
        <v>-743974241</v>
      </c>
      <c r="J15" s="9"/>
      <c r="K15" s="9">
        <v>2602876</v>
      </c>
      <c r="L15" s="9"/>
      <c r="M15" s="9">
        <v>232235020884</v>
      </c>
      <c r="N15" s="9"/>
      <c r="O15" s="9">
        <v>221373157166</v>
      </c>
      <c r="P15" s="9"/>
      <c r="Q15" s="9">
        <v>10861863718</v>
      </c>
    </row>
    <row r="16" spans="1:17" ht="36" customHeight="1" x14ac:dyDescent="0.45">
      <c r="A16" s="8" t="s">
        <v>16</v>
      </c>
      <c r="C16" s="9">
        <v>1077910</v>
      </c>
      <c r="D16" s="9"/>
      <c r="E16" s="9">
        <v>30746485144</v>
      </c>
      <c r="F16" s="9"/>
      <c r="G16" s="9">
        <v>30936938809</v>
      </c>
      <c r="H16" s="9"/>
      <c r="I16" s="9">
        <v>-190453665</v>
      </c>
      <c r="J16" s="9"/>
      <c r="K16" s="9">
        <v>6349049</v>
      </c>
      <c r="L16" s="9"/>
      <c r="M16" s="9">
        <v>241807426000</v>
      </c>
      <c r="N16" s="9"/>
      <c r="O16" s="9">
        <v>260591834174</v>
      </c>
      <c r="P16" s="9"/>
      <c r="Q16" s="9">
        <v>-18784408174</v>
      </c>
    </row>
    <row r="17" spans="1:17" ht="36" customHeight="1" x14ac:dyDescent="0.45">
      <c r="A17" s="8" t="s">
        <v>20</v>
      </c>
      <c r="C17" s="9">
        <v>9250179</v>
      </c>
      <c r="D17" s="9"/>
      <c r="E17" s="9">
        <v>105026820344</v>
      </c>
      <c r="F17" s="9"/>
      <c r="G17" s="9">
        <v>112989746785</v>
      </c>
      <c r="H17" s="9"/>
      <c r="I17" s="9">
        <v>-7962926441</v>
      </c>
      <c r="J17" s="9"/>
      <c r="K17" s="9">
        <v>134021585</v>
      </c>
      <c r="L17" s="9"/>
      <c r="M17" s="9">
        <v>1942466645520</v>
      </c>
      <c r="N17" s="9"/>
      <c r="O17" s="9">
        <v>2190709492057</v>
      </c>
      <c r="P17" s="9"/>
      <c r="Q17" s="9">
        <v>-248242846537</v>
      </c>
    </row>
    <row r="18" spans="1:17" ht="36" customHeight="1" x14ac:dyDescent="0.45">
      <c r="A18" s="8" t="s">
        <v>18</v>
      </c>
      <c r="C18" s="9">
        <v>86884481</v>
      </c>
      <c r="D18" s="9"/>
      <c r="E18" s="9">
        <v>195474893341</v>
      </c>
      <c r="F18" s="9"/>
      <c r="G18" s="9">
        <v>189987202848</v>
      </c>
      <c r="H18" s="9"/>
      <c r="I18" s="9">
        <v>5487690493</v>
      </c>
      <c r="J18" s="9"/>
      <c r="K18" s="9">
        <v>625058406</v>
      </c>
      <c r="L18" s="9"/>
      <c r="M18" s="9">
        <v>1563521355507</v>
      </c>
      <c r="N18" s="9"/>
      <c r="O18" s="9">
        <v>1583611171376</v>
      </c>
      <c r="P18" s="9"/>
      <c r="Q18" s="9">
        <v>-20089815869</v>
      </c>
    </row>
    <row r="19" spans="1:17" ht="36" customHeight="1" x14ac:dyDescent="0.45">
      <c r="A19" s="8" t="s">
        <v>23</v>
      </c>
      <c r="C19" s="9">
        <v>4125008</v>
      </c>
      <c r="D19" s="9"/>
      <c r="E19" s="9">
        <v>36459691021</v>
      </c>
      <c r="F19" s="9"/>
      <c r="G19" s="9">
        <v>39619133532</v>
      </c>
      <c r="H19" s="9"/>
      <c r="I19" s="9">
        <v>-3159442511</v>
      </c>
      <c r="J19" s="9"/>
      <c r="K19" s="9">
        <v>46490861</v>
      </c>
      <c r="L19" s="9"/>
      <c r="M19" s="9">
        <v>478866233354</v>
      </c>
      <c r="N19" s="9"/>
      <c r="O19" s="9">
        <v>472370057279</v>
      </c>
      <c r="P19" s="9"/>
      <c r="Q19" s="9">
        <v>6496176075</v>
      </c>
    </row>
    <row r="20" spans="1:17" ht="36" customHeight="1" x14ac:dyDescent="0.45">
      <c r="A20" s="8" t="s">
        <v>87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J20" s="9"/>
      <c r="K20" s="9">
        <v>3500000</v>
      </c>
      <c r="L20" s="9"/>
      <c r="M20" s="9">
        <v>119838673260</v>
      </c>
      <c r="N20" s="9"/>
      <c r="O20" s="9">
        <v>119664610703</v>
      </c>
      <c r="P20" s="9"/>
      <c r="Q20" s="9">
        <v>174062557</v>
      </c>
    </row>
    <row r="21" spans="1:17" ht="36" customHeight="1" x14ac:dyDescent="0.45">
      <c r="A21" s="8" t="s">
        <v>24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v>0</v>
      </c>
      <c r="J21" s="9"/>
      <c r="K21" s="9">
        <v>7391636</v>
      </c>
      <c r="L21" s="9"/>
      <c r="M21" s="9">
        <v>161984048045</v>
      </c>
      <c r="N21" s="9"/>
      <c r="O21" s="9">
        <v>160662912705</v>
      </c>
      <c r="P21" s="9"/>
      <c r="Q21" s="9">
        <v>1321135340</v>
      </c>
    </row>
    <row r="22" spans="1:17" ht="36" customHeight="1" thickBot="1" x14ac:dyDescent="0.5">
      <c r="C22" s="9"/>
      <c r="D22" s="9"/>
      <c r="E22" s="11">
        <f>SUM(E9:E21)</f>
        <v>560712348535</v>
      </c>
      <c r="F22" s="9"/>
      <c r="G22" s="11">
        <f>SUM(G9:G21)</f>
        <v>583720686399</v>
      </c>
      <c r="H22" s="9"/>
      <c r="I22" s="11">
        <f>SUM(I9:I21)</f>
        <v>-23008337864</v>
      </c>
      <c r="J22" s="9"/>
      <c r="K22" s="9"/>
      <c r="L22" s="9"/>
      <c r="M22" s="11">
        <f>SUM(M9:M21)</f>
        <v>6361114565581</v>
      </c>
      <c r="N22" s="9"/>
      <c r="O22" s="11">
        <f>SUM(O9:O21)</f>
        <v>6656587899985</v>
      </c>
      <c r="P22" s="9"/>
      <c r="Q22" s="11">
        <f>SUM(Q9:Q21)</f>
        <v>-295473334404</v>
      </c>
    </row>
    <row r="23" spans="1:17" ht="36" customHeight="1" thickTop="1" x14ac:dyDescent="0.45"/>
  </sheetData>
  <mergeCells count="13">
    <mergeCell ref="A5:E5"/>
    <mergeCell ref="A1:Q1"/>
    <mergeCell ref="A2:Q2"/>
    <mergeCell ref="A3:Q3"/>
    <mergeCell ref="K8"/>
    <mergeCell ref="M8"/>
    <mergeCell ref="O8"/>
    <mergeCell ref="K7:Q7"/>
    <mergeCell ref="A7:A8"/>
    <mergeCell ref="C8"/>
    <mergeCell ref="E8"/>
    <mergeCell ref="G8"/>
    <mergeCell ref="C7:I7"/>
  </mergeCells>
  <pageMargins left="0.7" right="0.7" top="0.75" bottom="0.75" header="0.3" footer="0.3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rightToLeft="1" view="pageBreakPreview" zoomScale="70" zoomScaleNormal="100" zoomScaleSheetLayoutView="70" workbookViewId="0">
      <selection activeCell="U18" sqref="U18"/>
    </sheetView>
  </sheetViews>
  <sheetFormatPr defaultColWidth="9.140625" defaultRowHeight="18.75" x14ac:dyDescent="0.45"/>
  <cols>
    <col min="1" max="1" width="23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0" style="1" customWidth="1"/>
    <col min="10" max="10" width="1" style="1" customWidth="1"/>
    <col min="11" max="11" width="12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9.140625" style="1" customWidth="1"/>
    <col min="18" max="18" width="1" style="1" customWidth="1"/>
    <col min="19" max="19" width="9.140625" style="1" customWidth="1"/>
    <col min="20" max="16384" width="9.140625" style="1"/>
  </cols>
  <sheetData>
    <row r="1" spans="1:17" ht="33" customHeight="1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33" customHeight="1" x14ac:dyDescent="0.45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3" customHeight="1" x14ac:dyDescent="0.45">
      <c r="A3" s="27" t="s">
        <v>108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45">
      <c r="C4" s="2"/>
      <c r="D4" s="2"/>
      <c r="E4" s="2"/>
      <c r="F4" s="2"/>
      <c r="G4" s="2"/>
    </row>
    <row r="5" spans="1:17" ht="30" x14ac:dyDescent="0.45">
      <c r="A5" s="28" t="s">
        <v>118</v>
      </c>
      <c r="B5" s="28"/>
      <c r="C5" s="28"/>
      <c r="D5" s="28"/>
      <c r="E5" s="28"/>
      <c r="F5" s="2"/>
      <c r="G5" s="2"/>
    </row>
    <row r="7" spans="1:17" ht="36" customHeight="1" thickBot="1" x14ac:dyDescent="0.6">
      <c r="A7" s="24" t="s">
        <v>2</v>
      </c>
      <c r="B7" s="3"/>
      <c r="C7" s="26" t="s">
        <v>60</v>
      </c>
      <c r="D7" s="26" t="s">
        <v>60</v>
      </c>
      <c r="E7" s="26" t="s">
        <v>60</v>
      </c>
      <c r="F7" s="26" t="s">
        <v>60</v>
      </c>
      <c r="G7" s="26" t="s">
        <v>60</v>
      </c>
      <c r="H7" s="26" t="s">
        <v>60</v>
      </c>
      <c r="I7" s="26" t="s">
        <v>60</v>
      </c>
      <c r="J7" s="3"/>
      <c r="K7" s="26" t="s">
        <v>61</v>
      </c>
      <c r="L7" s="26" t="s">
        <v>61</v>
      </c>
      <c r="M7" s="26" t="s">
        <v>61</v>
      </c>
      <c r="N7" s="26" t="s">
        <v>61</v>
      </c>
      <c r="O7" s="26" t="s">
        <v>61</v>
      </c>
      <c r="P7" s="26" t="s">
        <v>61</v>
      </c>
      <c r="Q7" s="26" t="s">
        <v>61</v>
      </c>
    </row>
    <row r="8" spans="1:17" ht="47.25" customHeight="1" thickBot="1" x14ac:dyDescent="0.6">
      <c r="A8" s="24" t="s">
        <v>2</v>
      </c>
      <c r="B8" s="3"/>
      <c r="C8" s="23" t="s">
        <v>6</v>
      </c>
      <c r="D8" s="3"/>
      <c r="E8" s="23" t="s">
        <v>83</v>
      </c>
      <c r="F8" s="3"/>
      <c r="G8" s="23" t="s">
        <v>84</v>
      </c>
      <c r="H8" s="3"/>
      <c r="I8" s="13" t="s">
        <v>85</v>
      </c>
      <c r="J8" s="3"/>
      <c r="K8" s="23" t="s">
        <v>6</v>
      </c>
      <c r="L8" s="3"/>
      <c r="M8" s="23" t="s">
        <v>83</v>
      </c>
      <c r="N8" s="3"/>
      <c r="O8" s="23" t="s">
        <v>84</v>
      </c>
      <c r="P8" s="3"/>
      <c r="Q8" s="13" t="s">
        <v>85</v>
      </c>
    </row>
    <row r="9" spans="1:17" ht="36" customHeight="1" x14ac:dyDescent="0.55000000000000004">
      <c r="A9" s="8" t="s">
        <v>112</v>
      </c>
      <c r="B9" s="3"/>
      <c r="C9" s="9">
        <v>151636</v>
      </c>
      <c r="D9" s="9"/>
      <c r="E9" s="9">
        <v>4275006627</v>
      </c>
      <c r="F9" s="9"/>
      <c r="G9" s="9">
        <v>1459051815</v>
      </c>
      <c r="H9" s="9"/>
      <c r="I9" s="9">
        <v>2815954812</v>
      </c>
      <c r="J9" s="9"/>
      <c r="K9" s="9">
        <v>151636</v>
      </c>
      <c r="L9" s="9"/>
      <c r="M9" s="9">
        <v>4275006627</v>
      </c>
      <c r="N9" s="9"/>
      <c r="O9" s="9">
        <v>3974890664</v>
      </c>
      <c r="P9" s="9"/>
      <c r="Q9" s="9">
        <v>300115963</v>
      </c>
    </row>
    <row r="10" spans="1:17" ht="36" customHeight="1" x14ac:dyDescent="0.55000000000000004">
      <c r="A10" s="8" t="s">
        <v>18</v>
      </c>
      <c r="B10" s="3"/>
      <c r="C10" s="9">
        <v>53635172</v>
      </c>
      <c r="D10" s="9"/>
      <c r="E10" s="9">
        <v>97220258414</v>
      </c>
      <c r="F10" s="9"/>
      <c r="G10" s="9">
        <v>124242771828</v>
      </c>
      <c r="H10" s="9"/>
      <c r="I10" s="9">
        <v>-27022513413</v>
      </c>
      <c r="J10" s="9"/>
      <c r="K10" s="9">
        <v>53635172</v>
      </c>
      <c r="L10" s="9"/>
      <c r="M10" s="9">
        <v>97220258414</v>
      </c>
      <c r="N10" s="9"/>
      <c r="O10" s="9">
        <v>114362719728</v>
      </c>
      <c r="P10" s="9"/>
      <c r="Q10" s="9">
        <v>-17142461313</v>
      </c>
    </row>
    <row r="11" spans="1:17" ht="36" customHeight="1" x14ac:dyDescent="0.55000000000000004">
      <c r="A11" s="8" t="s">
        <v>20</v>
      </c>
      <c r="B11" s="3"/>
      <c r="C11" s="9">
        <v>39570514</v>
      </c>
      <c r="D11" s="9"/>
      <c r="E11" s="9">
        <v>402917087771</v>
      </c>
      <c r="F11" s="9"/>
      <c r="G11" s="9">
        <v>488432710143</v>
      </c>
      <c r="H11" s="9"/>
      <c r="I11" s="9">
        <v>-85515622371</v>
      </c>
      <c r="J11" s="9"/>
      <c r="K11" s="9">
        <v>39570514</v>
      </c>
      <c r="L11" s="9"/>
      <c r="M11" s="9">
        <v>402917087771</v>
      </c>
      <c r="N11" s="9"/>
      <c r="O11" s="9">
        <v>479593092534</v>
      </c>
      <c r="P11" s="9"/>
      <c r="Q11" s="9">
        <v>-76676004762</v>
      </c>
    </row>
    <row r="12" spans="1:17" ht="36" customHeight="1" x14ac:dyDescent="0.55000000000000004">
      <c r="A12" s="8" t="s">
        <v>25</v>
      </c>
      <c r="B12" s="3"/>
      <c r="C12" s="9">
        <v>876945</v>
      </c>
      <c r="D12" s="9"/>
      <c r="E12" s="9">
        <v>25464653843</v>
      </c>
      <c r="F12" s="9"/>
      <c r="G12" s="9">
        <v>32084525397</v>
      </c>
      <c r="H12" s="9"/>
      <c r="I12" s="9">
        <v>-6619871553</v>
      </c>
      <c r="J12" s="9"/>
      <c r="K12" s="9">
        <v>876945</v>
      </c>
      <c r="L12" s="9"/>
      <c r="M12" s="9">
        <v>25464653843</v>
      </c>
      <c r="N12" s="9"/>
      <c r="O12" s="9">
        <v>39893782971</v>
      </c>
      <c r="P12" s="9"/>
      <c r="Q12" s="9">
        <v>-14429129127</v>
      </c>
    </row>
    <row r="13" spans="1:17" ht="36" customHeight="1" x14ac:dyDescent="0.55000000000000004">
      <c r="A13" s="8" t="s">
        <v>22</v>
      </c>
      <c r="B13" s="3"/>
      <c r="C13" s="9">
        <v>3027445</v>
      </c>
      <c r="D13" s="9"/>
      <c r="E13" s="9">
        <v>58808802116</v>
      </c>
      <c r="F13" s="9"/>
      <c r="G13" s="9">
        <v>52985868009</v>
      </c>
      <c r="H13" s="9"/>
      <c r="I13" s="9">
        <v>5822934107</v>
      </c>
      <c r="J13" s="9"/>
      <c r="K13" s="9">
        <v>3027445</v>
      </c>
      <c r="L13" s="9"/>
      <c r="M13" s="9">
        <v>58808802116</v>
      </c>
      <c r="N13" s="9"/>
      <c r="O13" s="9">
        <v>56397053933</v>
      </c>
      <c r="P13" s="9"/>
      <c r="Q13" s="9">
        <v>2411748183</v>
      </c>
    </row>
    <row r="14" spans="1:17" ht="36" customHeight="1" x14ac:dyDescent="0.55000000000000004">
      <c r="A14" s="8" t="s">
        <v>15</v>
      </c>
      <c r="B14" s="3"/>
      <c r="C14" s="9">
        <v>224472</v>
      </c>
      <c r="D14" s="9"/>
      <c r="E14" s="9">
        <v>5167904285</v>
      </c>
      <c r="F14" s="9"/>
      <c r="G14" s="9">
        <v>137068777</v>
      </c>
      <c r="H14" s="9"/>
      <c r="I14" s="9">
        <v>5030835508</v>
      </c>
      <c r="J14" s="9"/>
      <c r="K14" s="9">
        <v>224472</v>
      </c>
      <c r="L14" s="9"/>
      <c r="M14" s="9">
        <v>5167904285</v>
      </c>
      <c r="N14" s="9"/>
      <c r="O14" s="9">
        <v>5080295921</v>
      </c>
      <c r="P14" s="9"/>
      <c r="Q14" s="9">
        <v>87608364</v>
      </c>
    </row>
    <row r="15" spans="1:17" ht="36" customHeight="1" x14ac:dyDescent="0.55000000000000004">
      <c r="A15" s="8" t="s">
        <v>21</v>
      </c>
      <c r="B15" s="3"/>
      <c r="C15" s="9">
        <v>26605915</v>
      </c>
      <c r="D15" s="9"/>
      <c r="E15" s="9">
        <v>133726043358</v>
      </c>
      <c r="F15" s="9"/>
      <c r="G15" s="9">
        <v>122406520808</v>
      </c>
      <c r="H15" s="9"/>
      <c r="I15" s="9">
        <v>11319522550</v>
      </c>
      <c r="J15" s="9"/>
      <c r="K15" s="9">
        <v>26605915</v>
      </c>
      <c r="L15" s="9"/>
      <c r="M15" s="9">
        <v>133726043358</v>
      </c>
      <c r="N15" s="9"/>
      <c r="O15" s="9">
        <v>176862857847</v>
      </c>
      <c r="P15" s="9"/>
      <c r="Q15" s="9">
        <v>-43136814488</v>
      </c>
    </row>
    <row r="16" spans="1:17" ht="36" customHeight="1" x14ac:dyDescent="0.55000000000000004">
      <c r="A16" s="8" t="s">
        <v>19</v>
      </c>
      <c r="B16" s="3"/>
      <c r="C16" s="9">
        <v>54902</v>
      </c>
      <c r="D16" s="9"/>
      <c r="E16" s="9">
        <v>4912188976</v>
      </c>
      <c r="F16" s="9"/>
      <c r="G16" s="9">
        <v>6278418263</v>
      </c>
      <c r="H16" s="9"/>
      <c r="I16" s="9">
        <v>-1366229286</v>
      </c>
      <c r="J16" s="9"/>
      <c r="K16" s="9">
        <v>54902</v>
      </c>
      <c r="L16" s="9"/>
      <c r="M16" s="9">
        <v>4912188976</v>
      </c>
      <c r="N16" s="9"/>
      <c r="O16" s="9">
        <v>5770202724</v>
      </c>
      <c r="P16" s="9"/>
      <c r="Q16" s="9">
        <v>-858013747</v>
      </c>
    </row>
    <row r="17" spans="1:17" ht="36" customHeight="1" x14ac:dyDescent="0.55000000000000004">
      <c r="A17" s="8" t="s">
        <v>17</v>
      </c>
      <c r="B17" s="3"/>
      <c r="C17" s="9">
        <v>487408</v>
      </c>
      <c r="D17" s="9"/>
      <c r="E17" s="9">
        <v>6175636386</v>
      </c>
      <c r="F17" s="9"/>
      <c r="G17" s="9">
        <v>5200538133</v>
      </c>
      <c r="H17" s="9"/>
      <c r="I17" s="9">
        <v>975098253</v>
      </c>
      <c r="J17" s="9"/>
      <c r="K17" s="9">
        <v>487408</v>
      </c>
      <c r="L17" s="9"/>
      <c r="M17" s="9">
        <v>6175636386</v>
      </c>
      <c r="N17" s="9"/>
      <c r="O17" s="9">
        <v>7415033713</v>
      </c>
      <c r="P17" s="9"/>
      <c r="Q17" s="9">
        <v>-1239397326</v>
      </c>
    </row>
    <row r="18" spans="1:17" ht="36" customHeight="1" x14ac:dyDescent="0.55000000000000004">
      <c r="A18" s="8" t="s">
        <v>23</v>
      </c>
      <c r="B18" s="3"/>
      <c r="C18" s="9">
        <v>5116283</v>
      </c>
      <c r="D18" s="9"/>
      <c r="E18" s="9">
        <v>34150796094</v>
      </c>
      <c r="F18" s="9"/>
      <c r="G18" s="9">
        <v>39035697767</v>
      </c>
      <c r="H18" s="9"/>
      <c r="I18" s="9">
        <v>-4884901672</v>
      </c>
      <c r="J18" s="9"/>
      <c r="K18" s="9">
        <v>5116283</v>
      </c>
      <c r="L18" s="9"/>
      <c r="M18" s="9">
        <v>34150796094</v>
      </c>
      <c r="N18" s="9"/>
      <c r="O18" s="9">
        <v>46628188840</v>
      </c>
      <c r="P18" s="9"/>
      <c r="Q18" s="9">
        <v>-12477392745</v>
      </c>
    </row>
    <row r="19" spans="1:17" ht="36" customHeight="1" x14ac:dyDescent="0.55000000000000004">
      <c r="A19" s="8" t="s">
        <v>16</v>
      </c>
      <c r="B19" s="3"/>
      <c r="C19" s="9">
        <v>850065</v>
      </c>
      <c r="D19" s="9"/>
      <c r="E19" s="9">
        <v>21121651625</v>
      </c>
      <c r="F19" s="9"/>
      <c r="G19" s="9">
        <v>21273756944</v>
      </c>
      <c r="H19" s="9"/>
      <c r="I19" s="9">
        <v>-152105318</v>
      </c>
      <c r="J19" s="9"/>
      <c r="K19" s="9">
        <v>850065</v>
      </c>
      <c r="L19" s="9"/>
      <c r="M19" s="9">
        <v>21121651625</v>
      </c>
      <c r="N19" s="9"/>
      <c r="O19" s="9">
        <v>24396206626</v>
      </c>
      <c r="P19" s="9"/>
      <c r="Q19" s="9">
        <v>-3274555000</v>
      </c>
    </row>
    <row r="20" spans="1:17" ht="36" customHeight="1" x14ac:dyDescent="0.55000000000000004">
      <c r="A20" s="8" t="s">
        <v>24</v>
      </c>
      <c r="B20" s="3"/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J20" s="9"/>
      <c r="K20" s="9">
        <v>12222194</v>
      </c>
      <c r="L20" s="9"/>
      <c r="M20" s="9">
        <v>15681370190</v>
      </c>
      <c r="N20" s="9"/>
      <c r="O20" s="9">
        <v>16231176158</v>
      </c>
      <c r="P20" s="9"/>
      <c r="Q20" s="9">
        <v>-549805967</v>
      </c>
    </row>
    <row r="21" spans="1:17" ht="36" customHeight="1" thickBot="1" x14ac:dyDescent="0.6">
      <c r="A21" s="3"/>
      <c r="B21" s="3"/>
      <c r="C21" s="9"/>
      <c r="D21" s="9"/>
      <c r="E21" s="11">
        <f>SUM(E9:E20)</f>
        <v>793940029495</v>
      </c>
      <c r="F21" s="9"/>
      <c r="G21" s="11">
        <f>SUM(G9:G20)</f>
        <v>893536927884</v>
      </c>
      <c r="H21" s="9"/>
      <c r="I21" s="11">
        <f>SUM(I9:I20)</f>
        <v>-99596898383</v>
      </c>
      <c r="J21" s="9"/>
      <c r="K21" s="9"/>
      <c r="L21" s="9"/>
      <c r="M21" s="11">
        <f>SUM(M9:M20)</f>
        <v>809621399685</v>
      </c>
      <c r="N21" s="9"/>
      <c r="O21" s="11">
        <f>SUM(O9:O20)</f>
        <v>976605501659</v>
      </c>
      <c r="P21" s="9"/>
      <c r="Q21" s="11">
        <f>SUM(Q9:Q20)</f>
        <v>-166984101965</v>
      </c>
    </row>
    <row r="22" spans="1:17" ht="19.5" thickTop="1" x14ac:dyDescent="0.45"/>
  </sheetData>
  <mergeCells count="13">
    <mergeCell ref="A5:E5"/>
    <mergeCell ref="A1:Q1"/>
    <mergeCell ref="A2:Q2"/>
    <mergeCell ref="A3:Q3"/>
    <mergeCell ref="K8"/>
    <mergeCell ref="M8"/>
    <mergeCell ref="O8"/>
    <mergeCell ref="K7:Q7"/>
    <mergeCell ref="A7:A8"/>
    <mergeCell ref="C8"/>
    <mergeCell ref="E8"/>
    <mergeCell ref="G8"/>
    <mergeCell ref="C7:I7"/>
  </mergeCells>
  <pageMargins left="0.7" right="0.7" top="0.75" bottom="0.75" header="0.3" footer="0.3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rightToLeft="1" zoomScale="70" zoomScaleNormal="70" workbookViewId="0">
      <selection activeCell="Y23" sqref="Y23"/>
    </sheetView>
  </sheetViews>
  <sheetFormatPr defaultColWidth="9.140625" defaultRowHeight="18.75" x14ac:dyDescent="0.45"/>
  <cols>
    <col min="1" max="1" width="35.14062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12.85546875" style="1" customWidth="1"/>
    <col min="12" max="12" width="1" style="1" customWidth="1"/>
    <col min="13" max="13" width="17.285156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12.5703125" style="1" customWidth="1"/>
    <col min="22" max="22" width="1" style="1" customWidth="1"/>
    <col min="23" max="23" width="9.140625" style="1" customWidth="1"/>
    <col min="24" max="16384" width="9.140625" style="1"/>
  </cols>
  <sheetData>
    <row r="1" spans="1:21" ht="33.75" customHeight="1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33.75" customHeight="1" x14ac:dyDescent="0.45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33.75" customHeight="1" x14ac:dyDescent="0.45">
      <c r="A3" s="27" t="s">
        <v>108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30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6.75" customHeight="1" x14ac:dyDescent="0.45">
      <c r="A5" s="28" t="s">
        <v>116</v>
      </c>
      <c r="B5" s="28"/>
      <c r="C5" s="28"/>
      <c r="D5" s="28"/>
      <c r="E5" s="28"/>
      <c r="F5" s="28"/>
      <c r="G5" s="2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7" spans="1:21" ht="42" customHeight="1" thickBot="1" x14ac:dyDescent="0.6">
      <c r="A7" s="24" t="s">
        <v>2</v>
      </c>
      <c r="B7" s="3"/>
      <c r="C7" s="26" t="s">
        <v>60</v>
      </c>
      <c r="D7" s="26" t="s">
        <v>60</v>
      </c>
      <c r="E7" s="26" t="s">
        <v>60</v>
      </c>
      <c r="F7" s="26" t="s">
        <v>60</v>
      </c>
      <c r="G7" s="26" t="s">
        <v>60</v>
      </c>
      <c r="H7" s="26" t="s">
        <v>60</v>
      </c>
      <c r="I7" s="26" t="s">
        <v>60</v>
      </c>
      <c r="J7" s="26" t="s">
        <v>60</v>
      </c>
      <c r="K7" s="26" t="s">
        <v>60</v>
      </c>
      <c r="L7" s="3"/>
      <c r="M7" s="26" t="s">
        <v>61</v>
      </c>
      <c r="N7" s="26" t="s">
        <v>61</v>
      </c>
      <c r="O7" s="26" t="s">
        <v>61</v>
      </c>
      <c r="P7" s="26" t="s">
        <v>61</v>
      </c>
      <c r="Q7" s="26" t="s">
        <v>61</v>
      </c>
      <c r="R7" s="26" t="s">
        <v>61</v>
      </c>
      <c r="S7" s="26" t="s">
        <v>61</v>
      </c>
      <c r="T7" s="26" t="s">
        <v>61</v>
      </c>
      <c r="U7" s="26" t="s">
        <v>61</v>
      </c>
    </row>
    <row r="8" spans="1:21" ht="55.5" customHeight="1" thickBot="1" x14ac:dyDescent="0.6">
      <c r="A8" s="24" t="s">
        <v>2</v>
      </c>
      <c r="B8" s="3"/>
      <c r="C8" s="26" t="s">
        <v>88</v>
      </c>
      <c r="D8" s="3"/>
      <c r="E8" s="26" t="s">
        <v>89</v>
      </c>
      <c r="F8" s="3"/>
      <c r="G8" s="26" t="s">
        <v>90</v>
      </c>
      <c r="H8" s="3"/>
      <c r="I8" s="26" t="s">
        <v>33</v>
      </c>
      <c r="J8" s="3"/>
      <c r="K8" s="15" t="s">
        <v>91</v>
      </c>
      <c r="L8" s="3"/>
      <c r="M8" s="26" t="s">
        <v>88</v>
      </c>
      <c r="N8" s="3"/>
      <c r="O8" s="26" t="s">
        <v>89</v>
      </c>
      <c r="P8" s="3"/>
      <c r="Q8" s="26" t="s">
        <v>90</v>
      </c>
      <c r="R8" s="3"/>
      <c r="S8" s="26" t="s">
        <v>33</v>
      </c>
      <c r="T8" s="3"/>
      <c r="U8" s="15" t="s">
        <v>91</v>
      </c>
    </row>
    <row r="9" spans="1:21" ht="42" customHeight="1" x14ac:dyDescent="0.6">
      <c r="A9" s="4" t="s">
        <v>19</v>
      </c>
      <c r="B9" s="3"/>
      <c r="C9" s="9">
        <v>0</v>
      </c>
      <c r="D9" s="9"/>
      <c r="E9" s="9">
        <v>-1366229286</v>
      </c>
      <c r="F9" s="9"/>
      <c r="G9" s="9">
        <v>-2548613060</v>
      </c>
      <c r="H9" s="9"/>
      <c r="I9" s="9">
        <v>-3914842346</v>
      </c>
      <c r="J9" s="9"/>
      <c r="K9" s="19">
        <v>3.2099999999999997E-2</v>
      </c>
      <c r="L9" s="9"/>
      <c r="M9" s="9">
        <v>0</v>
      </c>
      <c r="N9" s="9"/>
      <c r="O9" s="9">
        <v>-858013747</v>
      </c>
      <c r="P9" s="9"/>
      <c r="Q9" s="9">
        <v>-3756713415</v>
      </c>
      <c r="R9" s="9"/>
      <c r="S9" s="9">
        <v>-4614727162</v>
      </c>
      <c r="T9" s="3"/>
      <c r="U9" s="19">
        <v>1.0699999999999999E-2</v>
      </c>
    </row>
    <row r="10" spans="1:21" ht="42" customHeight="1" x14ac:dyDescent="0.6">
      <c r="A10" s="4" t="s">
        <v>14</v>
      </c>
      <c r="B10" s="3"/>
      <c r="C10" s="9">
        <v>0</v>
      </c>
      <c r="D10" s="9"/>
      <c r="E10" s="9">
        <v>2815954812</v>
      </c>
      <c r="F10" s="9"/>
      <c r="G10" s="9">
        <v>309629437</v>
      </c>
      <c r="H10" s="9"/>
      <c r="I10" s="9">
        <v>3125584249</v>
      </c>
      <c r="J10" s="9"/>
      <c r="K10" s="19">
        <v>-2.5600000000000001E-2</v>
      </c>
      <c r="L10" s="9"/>
      <c r="M10" s="9">
        <v>83712561</v>
      </c>
      <c r="N10" s="9"/>
      <c r="O10" s="9">
        <v>300115963</v>
      </c>
      <c r="P10" s="9"/>
      <c r="Q10" s="9">
        <v>-18282281568</v>
      </c>
      <c r="R10" s="9"/>
      <c r="S10" s="9">
        <v>-17898453044</v>
      </c>
      <c r="T10" s="3"/>
      <c r="U10" s="19">
        <v>4.1399999999999999E-2</v>
      </c>
    </row>
    <row r="11" spans="1:21" ht="42" customHeight="1" x14ac:dyDescent="0.6">
      <c r="A11" s="4" t="s">
        <v>22</v>
      </c>
      <c r="B11" s="3"/>
      <c r="C11" s="9">
        <v>0</v>
      </c>
      <c r="D11" s="9"/>
      <c r="E11" s="9">
        <v>5822934107</v>
      </c>
      <c r="F11" s="9"/>
      <c r="G11" s="9">
        <v>-442158533</v>
      </c>
      <c r="H11" s="9"/>
      <c r="I11" s="9">
        <v>5380775574</v>
      </c>
      <c r="J11" s="9"/>
      <c r="K11" s="19">
        <v>-4.4200000000000003E-2</v>
      </c>
      <c r="L11" s="9"/>
      <c r="M11" s="9">
        <v>2025871294</v>
      </c>
      <c r="N11" s="9"/>
      <c r="O11" s="9">
        <v>2411748183</v>
      </c>
      <c r="P11" s="9"/>
      <c r="Q11" s="9">
        <v>4711207727</v>
      </c>
      <c r="R11" s="9"/>
      <c r="S11" s="9">
        <v>9148827204</v>
      </c>
      <c r="T11" s="3"/>
      <c r="U11" s="19">
        <v>-2.12E-2</v>
      </c>
    </row>
    <row r="12" spans="1:21" ht="42" customHeight="1" x14ac:dyDescent="0.6">
      <c r="A12" s="4" t="s">
        <v>17</v>
      </c>
      <c r="B12" s="3"/>
      <c r="C12" s="9">
        <v>0</v>
      </c>
      <c r="D12" s="9"/>
      <c r="E12" s="9">
        <v>975098253</v>
      </c>
      <c r="F12" s="9"/>
      <c r="G12" s="9">
        <v>-1669982746</v>
      </c>
      <c r="H12" s="9"/>
      <c r="I12" s="9">
        <v>-694884493</v>
      </c>
      <c r="J12" s="9"/>
      <c r="K12" s="19">
        <v>5.7000000000000002E-3</v>
      </c>
      <c r="L12" s="9"/>
      <c r="M12" s="9">
        <v>235093500</v>
      </c>
      <c r="N12" s="9"/>
      <c r="O12" s="9">
        <v>-1239397326</v>
      </c>
      <c r="P12" s="9"/>
      <c r="Q12" s="9">
        <v>-14487158883</v>
      </c>
      <c r="R12" s="9"/>
      <c r="S12" s="9">
        <v>-15491462709</v>
      </c>
      <c r="T12" s="3"/>
      <c r="U12" s="19">
        <v>3.5799999999999998E-2</v>
      </c>
    </row>
    <row r="13" spans="1:21" ht="42" customHeight="1" x14ac:dyDescent="0.6">
      <c r="A13" s="4" t="s">
        <v>25</v>
      </c>
      <c r="B13" s="3"/>
      <c r="C13" s="9">
        <v>0</v>
      </c>
      <c r="D13" s="9"/>
      <c r="E13" s="9">
        <v>-6619871553</v>
      </c>
      <c r="F13" s="9"/>
      <c r="G13" s="9">
        <v>-3460861082</v>
      </c>
      <c r="H13" s="9"/>
      <c r="I13" s="9">
        <v>-10080732635</v>
      </c>
      <c r="J13" s="9"/>
      <c r="K13" s="19">
        <v>8.2699999999999996E-2</v>
      </c>
      <c r="L13" s="9"/>
      <c r="M13" s="9">
        <v>0</v>
      </c>
      <c r="N13" s="9"/>
      <c r="O13" s="9">
        <v>-14429129127</v>
      </c>
      <c r="P13" s="9"/>
      <c r="Q13" s="9">
        <v>6326144837</v>
      </c>
      <c r="R13" s="9"/>
      <c r="S13" s="9">
        <v>-8102984290</v>
      </c>
      <c r="T13" s="3"/>
      <c r="U13" s="19">
        <v>1.8700000000000001E-2</v>
      </c>
    </row>
    <row r="14" spans="1:21" ht="42" customHeight="1" x14ac:dyDescent="0.6">
      <c r="A14" s="4" t="s">
        <v>21</v>
      </c>
      <c r="B14" s="3"/>
      <c r="C14" s="9">
        <v>0</v>
      </c>
      <c r="D14" s="9"/>
      <c r="E14" s="9">
        <v>11319522550</v>
      </c>
      <c r="F14" s="9"/>
      <c r="G14" s="9">
        <v>-8627245515</v>
      </c>
      <c r="H14" s="9"/>
      <c r="I14" s="9">
        <v>2692277035</v>
      </c>
      <c r="J14" s="9"/>
      <c r="K14" s="19">
        <v>-2.2100000000000002E-2</v>
      </c>
      <c r="L14" s="9"/>
      <c r="M14" s="9">
        <v>5311711294</v>
      </c>
      <c r="N14" s="9"/>
      <c r="O14" s="9">
        <v>-43136814488</v>
      </c>
      <c r="P14" s="9"/>
      <c r="Q14" s="9">
        <v>-1720700212</v>
      </c>
      <c r="R14" s="9"/>
      <c r="S14" s="9">
        <v>-39545803406</v>
      </c>
      <c r="T14" s="3"/>
      <c r="U14" s="19">
        <v>9.1499999999999998E-2</v>
      </c>
    </row>
    <row r="15" spans="1:21" ht="42" customHeight="1" x14ac:dyDescent="0.6">
      <c r="A15" s="4" t="s">
        <v>15</v>
      </c>
      <c r="B15" s="3"/>
      <c r="C15" s="9">
        <v>0</v>
      </c>
      <c r="D15" s="9"/>
      <c r="E15" s="9">
        <v>5030835508</v>
      </c>
      <c r="F15" s="9"/>
      <c r="G15" s="9">
        <v>-743974241</v>
      </c>
      <c r="H15" s="9"/>
      <c r="I15" s="9">
        <v>4286861267</v>
      </c>
      <c r="J15" s="9"/>
      <c r="K15" s="19">
        <v>-3.5200000000000002E-2</v>
      </c>
      <c r="L15" s="9"/>
      <c r="M15" s="9">
        <v>70256345</v>
      </c>
      <c r="N15" s="9"/>
      <c r="O15" s="9">
        <v>87608364</v>
      </c>
      <c r="P15" s="9"/>
      <c r="Q15" s="9">
        <v>10861863718</v>
      </c>
      <c r="R15" s="9"/>
      <c r="S15" s="9">
        <v>11019728427</v>
      </c>
      <c r="T15" s="3"/>
      <c r="U15" s="19">
        <v>-2.5499999999999998E-2</v>
      </c>
    </row>
    <row r="16" spans="1:21" ht="42" customHeight="1" x14ac:dyDescent="0.6">
      <c r="A16" s="4" t="s">
        <v>16</v>
      </c>
      <c r="B16" s="3"/>
      <c r="C16" s="9">
        <v>0</v>
      </c>
      <c r="D16" s="9"/>
      <c r="E16" s="9">
        <v>-152105318</v>
      </c>
      <c r="F16" s="9"/>
      <c r="G16" s="9">
        <v>-190453665</v>
      </c>
      <c r="H16" s="9"/>
      <c r="I16" s="9">
        <v>-342558983</v>
      </c>
      <c r="J16" s="9"/>
      <c r="K16" s="19">
        <v>2.8E-3</v>
      </c>
      <c r="L16" s="9"/>
      <c r="M16" s="9">
        <v>451951111</v>
      </c>
      <c r="N16" s="9"/>
      <c r="O16" s="9">
        <v>-3274555000</v>
      </c>
      <c r="P16" s="9"/>
      <c r="Q16" s="9">
        <v>-18784408174</v>
      </c>
      <c r="R16" s="9"/>
      <c r="S16" s="9">
        <v>-21607012063</v>
      </c>
      <c r="T16" s="3"/>
      <c r="U16" s="19">
        <v>0.05</v>
      </c>
    </row>
    <row r="17" spans="1:21" ht="42" customHeight="1" x14ac:dyDescent="0.6">
      <c r="A17" s="4" t="s">
        <v>20</v>
      </c>
      <c r="B17" s="3"/>
      <c r="C17" s="9">
        <v>0</v>
      </c>
      <c r="D17" s="9"/>
      <c r="E17" s="9">
        <v>-85515622371</v>
      </c>
      <c r="F17" s="9"/>
      <c r="G17" s="9">
        <v>-7962926441</v>
      </c>
      <c r="H17" s="9"/>
      <c r="I17" s="9">
        <v>-93478548812</v>
      </c>
      <c r="J17" s="9"/>
      <c r="K17" s="19">
        <v>0.76700000000000002</v>
      </c>
      <c r="L17" s="9"/>
      <c r="M17" s="9">
        <v>13489745072</v>
      </c>
      <c r="N17" s="9"/>
      <c r="O17" s="9">
        <v>-76676004762</v>
      </c>
      <c r="P17" s="9"/>
      <c r="Q17" s="9">
        <v>-248242846537</v>
      </c>
      <c r="R17" s="9"/>
      <c r="S17" s="9">
        <v>-311429106227</v>
      </c>
      <c r="T17" s="3"/>
      <c r="U17" s="19">
        <v>0.72060000000000002</v>
      </c>
    </row>
    <row r="18" spans="1:21" ht="42" customHeight="1" x14ac:dyDescent="0.6">
      <c r="A18" s="4" t="s">
        <v>18</v>
      </c>
      <c r="B18" s="3"/>
      <c r="C18" s="9">
        <v>0</v>
      </c>
      <c r="D18" s="9"/>
      <c r="E18" s="9">
        <v>-27022513413</v>
      </c>
      <c r="F18" s="9"/>
      <c r="G18" s="9">
        <v>5487690493</v>
      </c>
      <c r="H18" s="9"/>
      <c r="I18" s="9">
        <v>-21534822920</v>
      </c>
      <c r="J18" s="9"/>
      <c r="K18" s="19">
        <v>0.1767</v>
      </c>
      <c r="L18" s="9"/>
      <c r="M18" s="9">
        <v>0</v>
      </c>
      <c r="N18" s="9"/>
      <c r="O18" s="9">
        <v>-17142461313</v>
      </c>
      <c r="P18" s="9"/>
      <c r="Q18" s="9">
        <v>-20089815869</v>
      </c>
      <c r="R18" s="9"/>
      <c r="S18" s="9">
        <v>-37232277182</v>
      </c>
      <c r="T18" s="3"/>
      <c r="U18" s="19">
        <v>8.6199999999999999E-2</v>
      </c>
    </row>
    <row r="19" spans="1:21" ht="42" customHeight="1" x14ac:dyDescent="0.6">
      <c r="A19" s="4" t="s">
        <v>23</v>
      </c>
      <c r="B19" s="3"/>
      <c r="C19" s="9">
        <v>0</v>
      </c>
      <c r="D19" s="9"/>
      <c r="E19" s="9">
        <v>-4884901672</v>
      </c>
      <c r="F19" s="9"/>
      <c r="G19" s="9">
        <v>-3159442511</v>
      </c>
      <c r="H19" s="9"/>
      <c r="I19" s="9">
        <v>-8044344183</v>
      </c>
      <c r="J19" s="9"/>
      <c r="K19" s="19">
        <v>6.6000000000000003E-2</v>
      </c>
      <c r="L19" s="9"/>
      <c r="M19" s="9">
        <v>65505419</v>
      </c>
      <c r="N19" s="9"/>
      <c r="O19" s="9">
        <v>-12477392745</v>
      </c>
      <c r="P19" s="9"/>
      <c r="Q19" s="9">
        <v>6496176075</v>
      </c>
      <c r="R19" s="9"/>
      <c r="S19" s="9">
        <v>-5915711251</v>
      </c>
      <c r="T19" s="3"/>
      <c r="U19" s="19">
        <v>1.37E-2</v>
      </c>
    </row>
    <row r="20" spans="1:21" ht="42" customHeight="1" x14ac:dyDescent="0.6">
      <c r="A20" s="4" t="s">
        <v>87</v>
      </c>
      <c r="B20" s="3"/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J20" s="9"/>
      <c r="K20" s="19">
        <v>0</v>
      </c>
      <c r="L20" s="9"/>
      <c r="M20" s="9">
        <v>0</v>
      </c>
      <c r="N20" s="9"/>
      <c r="O20" s="9">
        <v>0</v>
      </c>
      <c r="P20" s="9"/>
      <c r="Q20" s="9">
        <v>174062557</v>
      </c>
      <c r="R20" s="9"/>
      <c r="S20" s="9">
        <v>174062557</v>
      </c>
      <c r="T20" s="3"/>
      <c r="U20" s="19">
        <v>-4.0000000000000002E-4</v>
      </c>
    </row>
    <row r="21" spans="1:21" ht="42" customHeight="1" x14ac:dyDescent="0.6">
      <c r="A21" s="4" t="s">
        <v>24</v>
      </c>
      <c r="B21" s="3"/>
      <c r="C21" s="9">
        <v>0</v>
      </c>
      <c r="D21" s="9"/>
      <c r="E21" s="9">
        <v>0</v>
      </c>
      <c r="F21" s="9"/>
      <c r="G21" s="9">
        <v>0</v>
      </c>
      <c r="H21" s="9"/>
      <c r="I21" s="9">
        <v>0</v>
      </c>
      <c r="J21" s="9"/>
      <c r="K21" s="19">
        <v>0</v>
      </c>
      <c r="L21" s="9"/>
      <c r="M21" s="9">
        <v>2441941</v>
      </c>
      <c r="N21" s="9"/>
      <c r="O21" s="9">
        <v>-549805967</v>
      </c>
      <c r="P21" s="9"/>
      <c r="Q21" s="9">
        <v>1321135340</v>
      </c>
      <c r="R21" s="9"/>
      <c r="S21" s="9">
        <v>773771314</v>
      </c>
      <c r="T21" s="3"/>
      <c r="U21" s="19">
        <v>-1.8E-3</v>
      </c>
    </row>
    <row r="22" spans="1:21" ht="42" customHeight="1" thickBot="1" x14ac:dyDescent="0.6">
      <c r="A22" s="3"/>
      <c r="B22" s="3"/>
      <c r="C22" s="9"/>
      <c r="D22" s="9"/>
      <c r="E22" s="11">
        <f>SUM(E9:E21)</f>
        <v>-99596898383</v>
      </c>
      <c r="F22" s="9"/>
      <c r="G22" s="11">
        <f>SUM(G9:G21)</f>
        <v>-23008337864</v>
      </c>
      <c r="H22" s="9"/>
      <c r="I22" s="11">
        <f>SUM(I9:I21)</f>
        <v>-122605236247</v>
      </c>
      <c r="J22" s="9"/>
      <c r="K22" s="9"/>
      <c r="L22" s="9"/>
      <c r="M22" s="11">
        <f>SUM(M9:M21)</f>
        <v>21736288537</v>
      </c>
      <c r="N22" s="9"/>
      <c r="O22" s="11">
        <f>SUM(O9:O21)</f>
        <v>-166984101965</v>
      </c>
      <c r="P22" s="9"/>
      <c r="Q22" s="11">
        <f>SUM(Q9:Q21)</f>
        <v>-295473334404</v>
      </c>
      <c r="R22" s="9"/>
      <c r="S22" s="11">
        <f>SUM(S9:S21)</f>
        <v>-440721147832</v>
      </c>
      <c r="T22" s="3"/>
      <c r="U22" s="3"/>
    </row>
    <row r="23" spans="1:21" ht="36.75" customHeight="1" thickTop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</sheetData>
  <mergeCells count="15">
    <mergeCell ref="A1:U1"/>
    <mergeCell ref="A2:U2"/>
    <mergeCell ref="A3:U3"/>
    <mergeCell ref="A5:G5"/>
    <mergeCell ref="S8"/>
    <mergeCell ref="M7:U7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  <pageSetup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rightToLeft="1" view="pageBreakPreview" zoomScale="60" zoomScaleNormal="100" workbookViewId="0">
      <selection activeCell="P18" sqref="P18"/>
    </sheetView>
  </sheetViews>
  <sheetFormatPr defaultColWidth="9.140625" defaultRowHeight="18.75" x14ac:dyDescent="0.45"/>
  <cols>
    <col min="1" max="1" width="36.285156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31.85546875" style="1" customWidth="1"/>
    <col min="6" max="6" width="1" style="1" customWidth="1"/>
    <col min="7" max="7" width="31.85546875" style="1" customWidth="1"/>
    <col min="8" max="8" width="1" style="1" customWidth="1"/>
    <col min="9" max="9" width="9.140625" style="1" customWidth="1"/>
    <col min="10" max="16384" width="9.140625" style="1"/>
  </cols>
  <sheetData>
    <row r="1" spans="1:8" ht="45" customHeight="1" x14ac:dyDescent="0.45">
      <c r="A1" s="27" t="s">
        <v>0</v>
      </c>
      <c r="B1" s="27"/>
      <c r="C1" s="27"/>
      <c r="D1" s="27"/>
      <c r="E1" s="27"/>
      <c r="F1" s="27"/>
      <c r="G1" s="27"/>
      <c r="H1" s="27"/>
    </row>
    <row r="2" spans="1:8" ht="45" customHeight="1" x14ac:dyDescent="0.45">
      <c r="A2" s="27" t="s">
        <v>58</v>
      </c>
      <c r="B2" s="27"/>
      <c r="C2" s="27"/>
      <c r="D2" s="27"/>
      <c r="E2" s="27"/>
      <c r="F2" s="27"/>
      <c r="G2" s="27"/>
      <c r="H2" s="27"/>
    </row>
    <row r="3" spans="1:8" ht="45" customHeight="1" x14ac:dyDescent="0.45">
      <c r="A3" s="27" t="s">
        <v>108</v>
      </c>
      <c r="B3" s="27"/>
      <c r="C3" s="27"/>
      <c r="D3" s="27"/>
      <c r="E3" s="27"/>
      <c r="F3" s="27"/>
      <c r="G3" s="27"/>
      <c r="H3" s="27"/>
    </row>
    <row r="4" spans="1:8" ht="30" x14ac:dyDescent="0.45">
      <c r="A4" s="2"/>
      <c r="B4" s="2"/>
      <c r="C4" s="2"/>
      <c r="D4" s="2"/>
      <c r="E4" s="2"/>
      <c r="F4" s="2"/>
      <c r="G4" s="2"/>
      <c r="H4" s="2"/>
    </row>
    <row r="5" spans="1:8" ht="48.75" customHeight="1" x14ac:dyDescent="0.45">
      <c r="A5" s="28" t="s">
        <v>106</v>
      </c>
      <c r="B5" s="28"/>
      <c r="C5" s="28"/>
      <c r="D5" s="28"/>
      <c r="E5" s="28"/>
      <c r="F5" s="2"/>
      <c r="G5" s="2"/>
      <c r="H5" s="2"/>
    </row>
    <row r="7" spans="1:8" ht="53.25" customHeight="1" thickBot="1" x14ac:dyDescent="0.6">
      <c r="A7" s="26" t="s">
        <v>92</v>
      </c>
      <c r="B7" s="26" t="s">
        <v>92</v>
      </c>
      <c r="C7" s="26" t="s">
        <v>92</v>
      </c>
      <c r="D7" s="3"/>
      <c r="E7" s="26" t="s">
        <v>60</v>
      </c>
      <c r="F7" s="26" t="s">
        <v>60</v>
      </c>
      <c r="G7" s="26" t="s">
        <v>61</v>
      </c>
      <c r="H7" s="26" t="s">
        <v>61</v>
      </c>
    </row>
    <row r="8" spans="1:8" ht="53.25" customHeight="1" thickBot="1" x14ac:dyDescent="0.6">
      <c r="A8" s="23" t="s">
        <v>93</v>
      </c>
      <c r="B8" s="3"/>
      <c r="C8" s="26" t="s">
        <v>30</v>
      </c>
      <c r="D8" s="3"/>
      <c r="E8" s="15" t="s">
        <v>94</v>
      </c>
      <c r="F8" s="3"/>
      <c r="G8" s="15" t="s">
        <v>94</v>
      </c>
      <c r="H8" s="3"/>
    </row>
    <row r="9" spans="1:8" ht="45.75" customHeight="1" x14ac:dyDescent="0.55000000000000004">
      <c r="A9" s="8" t="s">
        <v>111</v>
      </c>
      <c r="B9" s="3"/>
      <c r="C9" s="18">
        <v>104457045</v>
      </c>
      <c r="D9" s="3"/>
      <c r="E9" s="9">
        <v>643168</v>
      </c>
      <c r="F9" s="9"/>
      <c r="G9" s="9">
        <v>2091452</v>
      </c>
      <c r="H9" s="3"/>
    </row>
    <row r="10" spans="1:8" ht="45.75" customHeight="1" x14ac:dyDescent="0.55000000000000004">
      <c r="A10" s="8" t="s">
        <v>47</v>
      </c>
      <c r="B10" s="3"/>
      <c r="C10" s="18">
        <v>104457053</v>
      </c>
      <c r="D10" s="3"/>
      <c r="E10" s="9">
        <v>4076971</v>
      </c>
      <c r="F10" s="9"/>
      <c r="G10" s="9">
        <v>34100169</v>
      </c>
      <c r="H10" s="3"/>
    </row>
    <row r="11" spans="1:8" ht="45.75" customHeight="1" x14ac:dyDescent="0.55000000000000004">
      <c r="A11" s="8" t="s">
        <v>48</v>
      </c>
      <c r="B11" s="3"/>
      <c r="C11" s="18">
        <v>104457061</v>
      </c>
      <c r="D11" s="3"/>
      <c r="E11" s="9">
        <v>518650</v>
      </c>
      <c r="F11" s="9"/>
      <c r="G11" s="9">
        <v>1625619</v>
      </c>
      <c r="H11" s="3"/>
    </row>
    <row r="12" spans="1:8" ht="45.75" customHeight="1" x14ac:dyDescent="0.55000000000000004">
      <c r="A12" s="8" t="s">
        <v>49</v>
      </c>
      <c r="B12" s="3"/>
      <c r="C12" s="18">
        <v>104457088</v>
      </c>
      <c r="D12" s="3"/>
      <c r="E12" s="9">
        <v>687163</v>
      </c>
      <c r="F12" s="9"/>
      <c r="G12" s="9">
        <v>2321615</v>
      </c>
      <c r="H12" s="3"/>
    </row>
    <row r="13" spans="1:8" ht="45.75" customHeight="1" x14ac:dyDescent="0.55000000000000004">
      <c r="A13" s="8" t="s">
        <v>50</v>
      </c>
      <c r="B13" s="3"/>
      <c r="C13" s="18">
        <v>104457096</v>
      </c>
      <c r="D13" s="3"/>
      <c r="E13" s="9">
        <v>854795</v>
      </c>
      <c r="F13" s="9"/>
      <c r="G13" s="9">
        <v>2222586</v>
      </c>
      <c r="H13" s="3"/>
    </row>
    <row r="14" spans="1:8" ht="45.75" customHeight="1" x14ac:dyDescent="0.55000000000000004">
      <c r="A14" s="8" t="s">
        <v>51</v>
      </c>
      <c r="B14" s="3"/>
      <c r="C14" s="18">
        <v>104457118</v>
      </c>
      <c r="D14" s="3"/>
      <c r="E14" s="9">
        <v>444120</v>
      </c>
      <c r="F14" s="9"/>
      <c r="G14" s="9">
        <v>2061146</v>
      </c>
      <c r="H14" s="3"/>
    </row>
    <row r="15" spans="1:8" ht="45.75" customHeight="1" x14ac:dyDescent="0.55000000000000004">
      <c r="A15" s="8" t="s">
        <v>52</v>
      </c>
      <c r="B15" s="3"/>
      <c r="C15" s="18">
        <v>104457126</v>
      </c>
      <c r="D15" s="3"/>
      <c r="E15" s="9">
        <v>260068199</v>
      </c>
      <c r="F15" s="9"/>
      <c r="G15" s="9">
        <v>678631842</v>
      </c>
      <c r="H15" s="3"/>
    </row>
    <row r="16" spans="1:8" ht="45.75" customHeight="1" x14ac:dyDescent="0.55000000000000004">
      <c r="A16" s="8" t="s">
        <v>53</v>
      </c>
      <c r="B16" s="3"/>
      <c r="C16" s="18">
        <v>104457134</v>
      </c>
      <c r="D16" s="3"/>
      <c r="E16" s="9">
        <v>727043</v>
      </c>
      <c r="F16" s="9"/>
      <c r="G16" s="9">
        <v>17981724</v>
      </c>
      <c r="H16" s="3"/>
    </row>
    <row r="17" spans="1:8" ht="45.75" customHeight="1" x14ac:dyDescent="0.55000000000000004">
      <c r="A17" s="8" t="s">
        <v>54</v>
      </c>
      <c r="B17" s="3"/>
      <c r="C17" s="18">
        <v>104457142</v>
      </c>
      <c r="D17" s="3"/>
      <c r="E17" s="9">
        <v>520530</v>
      </c>
      <c r="F17" s="9"/>
      <c r="G17" s="9">
        <v>1631212</v>
      </c>
      <c r="H17" s="3"/>
    </row>
    <row r="18" spans="1:8" ht="45.75" customHeight="1" x14ac:dyDescent="0.55000000000000004">
      <c r="A18" s="8" t="s">
        <v>55</v>
      </c>
      <c r="B18" s="3"/>
      <c r="C18" s="18">
        <v>104457150</v>
      </c>
      <c r="D18" s="3"/>
      <c r="E18" s="9">
        <v>37546166</v>
      </c>
      <c r="F18" s="9"/>
      <c r="G18" s="9">
        <v>39631155</v>
      </c>
      <c r="H18" s="3"/>
    </row>
    <row r="19" spans="1:8" ht="45.75" customHeight="1" x14ac:dyDescent="0.55000000000000004">
      <c r="A19" s="8" t="s">
        <v>56</v>
      </c>
      <c r="B19" s="3"/>
      <c r="C19" s="18">
        <v>104457169</v>
      </c>
      <c r="D19" s="3"/>
      <c r="E19" s="9">
        <v>522780</v>
      </c>
      <c r="F19" s="9"/>
      <c r="G19" s="9">
        <v>1637905</v>
      </c>
      <c r="H19" s="3"/>
    </row>
    <row r="20" spans="1:8" ht="45.75" customHeight="1" x14ac:dyDescent="0.55000000000000004">
      <c r="A20" s="8" t="s">
        <v>57</v>
      </c>
      <c r="B20" s="3"/>
      <c r="C20" s="18">
        <v>104457177</v>
      </c>
      <c r="D20" s="3"/>
      <c r="E20" s="9">
        <v>635329</v>
      </c>
      <c r="F20" s="9"/>
      <c r="G20" s="9">
        <v>1761408</v>
      </c>
      <c r="H20" s="3"/>
    </row>
    <row r="21" spans="1:8" ht="45.75" customHeight="1" thickBot="1" x14ac:dyDescent="0.5">
      <c r="E21" s="11">
        <f>SUM(E9:E20)</f>
        <v>307244914</v>
      </c>
      <c r="F21" s="9"/>
      <c r="G21" s="11">
        <f>SUM(G9:G20)</f>
        <v>785697833</v>
      </c>
    </row>
    <row r="22" spans="1:8" ht="36.75" customHeight="1" thickTop="1" x14ac:dyDescent="0.45"/>
    <row r="23" spans="1:8" ht="36.75" customHeight="1" x14ac:dyDescent="0.45"/>
  </sheetData>
  <mergeCells count="9">
    <mergeCell ref="A8"/>
    <mergeCell ref="C8"/>
    <mergeCell ref="A7:C7"/>
    <mergeCell ref="E7:F7"/>
    <mergeCell ref="A1:H1"/>
    <mergeCell ref="A2:H2"/>
    <mergeCell ref="A3:H3"/>
    <mergeCell ref="A5:E5"/>
    <mergeCell ref="G7:H7"/>
  </mergeCells>
  <pageMargins left="0.70866141732283472" right="1.1023622047244095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درآمد سود سهام</vt:lpstr>
      <vt:lpstr>سود اوراق بهادار و سپرده بانکی</vt:lpstr>
      <vt:lpstr>درآمد ناشی از فروش</vt:lpstr>
      <vt:lpstr>درآمد ناشی از تغییر قیمت سهام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</dc:creator>
  <cp:lastModifiedBy>Alireza Hasan Zadeh</cp:lastModifiedBy>
  <cp:lastPrinted>2021-10-02T13:38:51Z</cp:lastPrinted>
  <dcterms:created xsi:type="dcterms:W3CDTF">2021-10-02T16:31:34Z</dcterms:created>
  <dcterms:modified xsi:type="dcterms:W3CDTF">2021-10-02T16:55:00Z</dcterms:modified>
</cp:coreProperties>
</file>