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صندوق و سرمایه گذاری\حسن‌زاده\حسابداری\گزارشات\گزارش ماهانه پورتفوی\"/>
    </mc:Choice>
  </mc:AlternateContent>
  <bookViews>
    <workbookView xWindow="0" yWindow="0" windowWidth="28800" windowHeight="12300"/>
  </bookViews>
  <sheets>
    <sheet name="سهام" sheetId="1" r:id="rId1"/>
    <sheet name="سپرده" sheetId="6" r:id="rId2"/>
    <sheet name="درآمد سود سهام" sheetId="8" r:id="rId3"/>
    <sheet name="درآمد ناشی از تغییر قیمت سهم" sheetId="9" r:id="rId4"/>
    <sheet name="درآمد ناشی از فروش" sheetId="10" r:id="rId5"/>
    <sheet name="سرمایه‌گذاری در سهام" sheetId="11" r:id="rId6"/>
    <sheet name="درآمد سپرده بانکی" sheetId="16" r:id="rId7"/>
    <sheet name="سایر درآمدها" sheetId="14" r:id="rId8"/>
    <sheet name="جمع درآمدها" sheetId="15" r:id="rId9"/>
  </sheets>
  <definedNames>
    <definedName name="_xlnm.Print_Area" localSheetId="3">'درآمد ناشی از تغییر قیمت سهم'!$A$1:$Q$20</definedName>
    <definedName name="_xlnm.Print_Area" localSheetId="1">سپرده!$A$1:$T$22</definedName>
    <definedName name="_xlnm.Print_Area" localSheetId="0">سهام!$A$1:$Z$21</definedName>
  </definedNames>
  <calcPr calcId="162913"/>
</workbook>
</file>

<file path=xl/calcChain.xml><?xml version="1.0" encoding="utf-8"?>
<calcChain xmlns="http://schemas.openxmlformats.org/spreadsheetml/2006/main">
  <c r="Q20" i="9" l="1"/>
  <c r="S17" i="8"/>
  <c r="Q17" i="8"/>
  <c r="O17" i="8"/>
  <c r="O22" i="6"/>
  <c r="Q22" i="6"/>
  <c r="C10" i="15"/>
  <c r="H11" i="14"/>
  <c r="G21" i="16"/>
  <c r="E21" i="16"/>
  <c r="M22" i="6" l="1"/>
  <c r="K22" i="6"/>
  <c r="E10" i="15" l="1"/>
  <c r="C21" i="11" l="1"/>
  <c r="E21" i="11"/>
  <c r="G21" i="11"/>
  <c r="I21" i="11"/>
  <c r="M21" i="11"/>
  <c r="K19" i="11" l="1"/>
  <c r="K21" i="11" l="1"/>
  <c r="C21" i="10"/>
  <c r="E21" i="10"/>
  <c r="G21" i="10"/>
  <c r="I21" i="10"/>
  <c r="K21" i="10"/>
  <c r="M21" i="10"/>
  <c r="I20" i="9" l="1"/>
  <c r="E20" i="9"/>
  <c r="E17" i="8" l="1"/>
  <c r="C21" i="1" l="1"/>
  <c r="E21" i="1"/>
  <c r="G21" i="1"/>
  <c r="I21" i="1"/>
  <c r="K21" i="1"/>
  <c r="O21" i="11" l="1"/>
  <c r="Q21" i="11" l="1"/>
  <c r="Q21" i="10"/>
  <c r="AD10" i="1" l="1"/>
  <c r="AD9" i="1"/>
  <c r="M17" i="8"/>
  <c r="AD11" i="1" l="1"/>
  <c r="AD12" i="1"/>
  <c r="AD13" i="1"/>
  <c r="AD14" i="1"/>
  <c r="AD15" i="1"/>
  <c r="AD16" i="1"/>
  <c r="AD17" i="1"/>
  <c r="AD18" i="1"/>
  <c r="AD19" i="1"/>
  <c r="AD20" i="1"/>
  <c r="O21" i="10"/>
  <c r="S21" i="11" l="1"/>
  <c r="U21" i="11" s="1"/>
  <c r="F11" i="14"/>
  <c r="O20" i="9" l="1"/>
  <c r="M20" i="9"/>
  <c r="K20" i="9"/>
  <c r="G20" i="9"/>
  <c r="C20" i="9"/>
  <c r="G17" i="8"/>
  <c r="I17" i="8"/>
  <c r="K17" i="8"/>
  <c r="M21" i="1"/>
  <c r="O21" i="1"/>
  <c r="Q21" i="1"/>
  <c r="U21" i="1"/>
  <c r="W21" i="1"/>
</calcChain>
</file>

<file path=xl/sharedStrings.xml><?xml version="1.0" encoding="utf-8"?>
<sst xmlns="http://schemas.openxmlformats.org/spreadsheetml/2006/main" count="377" uniqueCount="114">
  <si>
    <t>صندوق سرمایه‌گذاری اختصاصی بازارگردانی توسعه سهام نیکی</t>
  </si>
  <si>
    <t>صورت وضعیت پورتفوی</t>
  </si>
  <si>
    <t>نام شرکت</t>
  </si>
  <si>
    <t>1399/12/30</t>
  </si>
  <si>
    <t>تغییرات طی دوره</t>
  </si>
  <si>
    <t>1400/01/31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</si>
  <si>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</si>
  <si>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</si>
  <si>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</si>
  <si>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</si>
  <si>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</si>
  <si>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</si>
  <si>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</si>
  <si>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</si>
  <si>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آلومتک‌</t>
  </si>
  <si>
    <t>آلومراد</t>
  </si>
  <si>
    <t>افرانت</t>
  </si>
  <si>
    <t>افست‌</t>
  </si>
  <si>
    <t>ایران‌ خودرو</t>
  </si>
  <si>
    <t>سرمایه‌گذاری‌ ملی‌ایران‌</t>
  </si>
  <si>
    <t>شهد ایران ‌</t>
  </si>
  <si>
    <t>صنعتی‌ آما</t>
  </si>
  <si>
    <t>فیبر ایران‌</t>
  </si>
  <si>
    <t>لوله‌وماشین‌سازی‌ایران‌</t>
  </si>
  <si>
    <t>کابل‌ البرز</t>
  </si>
  <si>
    <t>ایران‌ مرینوس‌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</si>
  <si>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</si>
  <si>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</si>
  <si>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</si>
  <si>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</si>
  <si>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</si>
  <si>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</si>
  <si>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</si>
  <si>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</si>
  <si>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</si>
  <si>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</si>
  <si>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 xml:space="preserve">بانک تجارت تخصصی بورس </t>
  </si>
  <si>
    <t>حساب جاری</t>
  </si>
  <si>
    <t>1399/03/02</t>
  </si>
  <si>
    <t>بانک سامان سی تیر</t>
  </si>
  <si>
    <t>849.40.3559999.1</t>
  </si>
  <si>
    <t>1400/01/28</t>
  </si>
  <si>
    <t>صورت وضعیت درآمدها</t>
  </si>
  <si>
    <t>طی ماه</t>
  </si>
  <si>
    <t>از ابتدای سال مالی تا پایان ماه</t>
  </si>
  <si>
    <t>توضیحات</t>
  </si>
  <si>
    <t>هزینه تنزیل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</si>
  <si>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</si>
  <si>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</si>
  <si>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</si>
  <si>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</si>
  <si>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</si>
  <si>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</si>
  <si>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1400/01/25</t>
  </si>
  <si>
    <t>1399/10/29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</si>
  <si>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</si>
  <si>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</si>
  <si>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</si>
  <si>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</si>
  <si>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</si>
  <si>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</si>
  <si>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</si>
  <si>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</si>
  <si>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جمع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</si>
  <si>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</si>
  <si>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</si>
  <si>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</si>
  <si>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</si>
  <si>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 xml:space="preserve">جمع </t>
  </si>
  <si>
    <t>سود(زیان)تحقق نیافته اوراق بهادار</t>
  </si>
  <si>
    <t xml:space="preserve">سود(زیان) فروش اوراق بهادار </t>
  </si>
  <si>
    <t>سپرده کوتاه مدت</t>
  </si>
  <si>
    <t>1400/02/01</t>
  </si>
  <si>
    <t>1400/02/18</t>
  </si>
  <si>
    <t>1400/02/30</t>
  </si>
  <si>
    <t>صندوق س.اعتماد آفرین پارسیان-د</t>
  </si>
  <si>
    <t>بانک تجارت تخصصی بورس(ونیکی)</t>
  </si>
  <si>
    <t>بانک تجارت تخصصی بورس(فاما)</t>
  </si>
  <si>
    <t>بانک تجارت تخصصی بورس(غشهد)</t>
  </si>
  <si>
    <t>بانک تجارت تخصصی بورس(فلوله)</t>
  </si>
  <si>
    <t>بانک تجارت تخصصی بورس(چفیبر)</t>
  </si>
  <si>
    <t>بانک تجارت تخصصی بورس(نمرینو)</t>
  </si>
  <si>
    <t>بانک تجارت تخصصی بورس(خودرو)</t>
  </si>
  <si>
    <t>بانک تجارت تخصصی بورس(بالبر)</t>
  </si>
  <si>
    <t>بانک تجارت تخصصی بورس(چافست)</t>
  </si>
  <si>
    <t>بانک تجارت تخصصی بورس(آلومتک)</t>
  </si>
  <si>
    <t>بانک تجارت تخصصی بورس(آلومراد)</t>
  </si>
  <si>
    <t>بانک تجارت تخصصی بورس(افرا)</t>
  </si>
  <si>
    <t>1400/03/12</t>
  </si>
  <si>
    <t>سرمایه‌گذاری در اوراق بهادار</t>
  </si>
  <si>
    <t>درآمد سپرده بانکی</t>
  </si>
  <si>
    <t>0.25%</t>
  </si>
  <si>
    <t>0.73%</t>
  </si>
  <si>
    <t>0.95%</t>
  </si>
  <si>
    <t>0.82%</t>
  </si>
  <si>
    <t>6.62%</t>
  </si>
  <si>
    <t>0.27%</t>
  </si>
  <si>
    <t>64.15%</t>
  </si>
  <si>
    <t>9.56%</t>
  </si>
  <si>
    <t>4.08%</t>
  </si>
  <si>
    <t>2.47%</t>
  </si>
  <si>
    <t>1.19%</t>
  </si>
  <si>
    <t>1.34%</t>
  </si>
  <si>
    <t>برای ماه منتهی به 1400/07/30</t>
  </si>
  <si>
    <t>1400/06/31</t>
  </si>
  <si>
    <t>1400/07/30</t>
  </si>
  <si>
    <t>1400/04/26</t>
  </si>
  <si>
    <t>1400/04/21</t>
  </si>
  <si>
    <t>1400/04/17</t>
  </si>
  <si>
    <t>1400/04/28</t>
  </si>
  <si>
    <t>درآمد حاصل از سرمایه گذاری در سپرده بانکی و گواهی سپرده:</t>
  </si>
  <si>
    <t>نام سپرده بانکی</t>
  </si>
  <si>
    <t>نام سپرده</t>
  </si>
  <si>
    <t>سود سپرده بانکی و گواهی سپرده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</si>
</sst>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;\(#,##0\)"/>
    <numFmt numFmtId="165" formatCode="#,##0.00;\(#,##0.00\)"/>
    <numFmt numFmtId="166" formatCode="#,###;\(#,###\);\-"/>
  </numFmts>
  <fonts count="16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b/>
      <sz val="18"/>
      <color rgb="FF000000"/>
      <name val="B Nazanin"/>
      <charset val="178"/>
    </font>
    <font>
      <sz val="16"/>
      <name val="B Nazanin"/>
      <charset val="178"/>
    </font>
    <font>
      <b/>
      <sz val="16"/>
      <name val="B Nazanin"/>
      <charset val="178"/>
    </font>
    <font>
      <b/>
      <sz val="18"/>
      <color rgb="FF000000"/>
      <name val="B Titr"/>
      <charset val="178"/>
    </font>
    <font>
      <sz val="14"/>
      <name val="B Nazanin"/>
      <charset val="178"/>
    </font>
    <font>
      <sz val="18"/>
      <name val="B Nazanin"/>
      <charset val="178"/>
    </font>
    <font>
      <b/>
      <sz val="18"/>
      <name val="B Nazanin"/>
      <charset val="178"/>
    </font>
    <font>
      <sz val="11"/>
      <name val="Calibri"/>
    </font>
    <font>
      <b/>
      <sz val="14"/>
      <color rgb="FF000000"/>
      <name val="B Nazanin"/>
      <charset val="178"/>
    </font>
    <font>
      <b/>
      <sz val="14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104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0" fontId="4" fillId="0" borderId="1" xfId="0" applyFont="1" applyBorder="1"/>
    <xf numFmtId="164" fontId="4" fillId="0" borderId="0" xfId="0" applyNumberFormat="1" applyFont="1"/>
    <xf numFmtId="164" fontId="1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1" fillId="0" borderId="0" xfId="0" applyFont="1" applyBorder="1"/>
    <xf numFmtId="164" fontId="7" fillId="0" borderId="0" xfId="0" applyNumberFormat="1" applyFont="1"/>
    <xf numFmtId="164" fontId="7" fillId="0" borderId="0" xfId="0" applyNumberFormat="1" applyFont="1" applyFill="1"/>
    <xf numFmtId="164" fontId="7" fillId="0" borderId="1" xfId="0" applyNumberFormat="1" applyFont="1" applyBorder="1"/>
    <xf numFmtId="0" fontId="7" fillId="0" borderId="0" xfId="0" applyFont="1"/>
    <xf numFmtId="164" fontId="8" fillId="0" borderId="2" xfId="0" applyNumberFormat="1" applyFont="1" applyFill="1" applyBorder="1"/>
    <xf numFmtId="0" fontId="8" fillId="0" borderId="0" xfId="0" applyFont="1"/>
    <xf numFmtId="164" fontId="8" fillId="0" borderId="0" xfId="0" applyNumberFormat="1" applyFont="1" applyBorder="1"/>
    <xf numFmtId="0" fontId="7" fillId="0" borderId="1" xfId="0" applyFont="1" applyBorder="1"/>
    <xf numFmtId="0" fontId="2" fillId="0" borderId="0" xfId="0" applyFont="1" applyAlignment="1">
      <alignment vertical="center"/>
    </xf>
    <xf numFmtId="0" fontId="3" fillId="0" borderId="1" xfId="0" applyFont="1" applyBorder="1"/>
    <xf numFmtId="3" fontId="1" fillId="0" borderId="2" xfId="0" applyNumberFormat="1" applyFont="1" applyBorder="1"/>
    <xf numFmtId="164" fontId="10" fillId="0" borderId="0" xfId="0" applyNumberFormat="1" applyFont="1"/>
    <xf numFmtId="164" fontId="10" fillId="0" borderId="2" xfId="0" applyNumberFormat="1" applyFont="1" applyBorder="1"/>
    <xf numFmtId="0" fontId="10" fillId="0" borderId="0" xfId="0" applyFont="1"/>
    <xf numFmtId="164" fontId="10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165" fontId="10" fillId="0" borderId="2" xfId="0" applyNumberFormat="1" applyFont="1" applyBorder="1"/>
    <xf numFmtId="164" fontId="11" fillId="0" borderId="0" xfId="0" applyNumberFormat="1" applyFont="1"/>
    <xf numFmtId="164" fontId="11" fillId="0" borderId="0" xfId="0" applyNumberFormat="1" applyFont="1" applyFill="1"/>
    <xf numFmtId="164" fontId="11" fillId="0" borderId="1" xfId="0" applyNumberFormat="1" applyFont="1" applyFill="1" applyBorder="1"/>
    <xf numFmtId="164" fontId="12" fillId="0" borderId="2" xfId="0" applyNumberFormat="1" applyFont="1" applyFill="1" applyBorder="1"/>
    <xf numFmtId="0" fontId="12" fillId="0" borderId="0" xfId="0" applyFont="1" applyFill="1"/>
    <xf numFmtId="164" fontId="12" fillId="0" borderId="0" xfId="0" applyNumberFormat="1" applyFont="1" applyFill="1" applyBorder="1"/>
    <xf numFmtId="0" fontId="7" fillId="0" borderId="0" xfId="0" applyFont="1" applyFill="1"/>
    <xf numFmtId="0" fontId="11" fillId="0" borderId="0" xfId="0" applyFont="1"/>
    <xf numFmtId="3" fontId="11" fillId="0" borderId="0" xfId="0" applyNumberFormat="1" applyFont="1"/>
    <xf numFmtId="3" fontId="11" fillId="0" borderId="0" xfId="0" applyNumberFormat="1" applyFont="1" applyAlignment="1">
      <alignment horizontal="center"/>
    </xf>
    <xf numFmtId="3" fontId="11" fillId="0" borderId="1" xfId="0" applyNumberFormat="1" applyFont="1" applyBorder="1"/>
    <xf numFmtId="3" fontId="11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0" fontId="11" fillId="0" borderId="0" xfId="0" applyFont="1" applyFill="1"/>
    <xf numFmtId="3" fontId="12" fillId="0" borderId="2" xfId="0" applyNumberFormat="1" applyFont="1" applyFill="1" applyBorder="1"/>
    <xf numFmtId="164" fontId="8" fillId="0" borderId="3" xfId="0" applyNumberFormat="1" applyFont="1" applyBorder="1"/>
    <xf numFmtId="164" fontId="8" fillId="0" borderId="2" xfId="0" applyNumberFormat="1" applyFont="1" applyBorder="1"/>
    <xf numFmtId="164" fontId="7" fillId="0" borderId="0" xfId="0" applyNumberFormat="1" applyFont="1" applyFill="1" applyAlignment="1">
      <alignment horizontal="center" vertical="center"/>
    </xf>
    <xf numFmtId="0" fontId="7" fillId="0" borderId="0" xfId="0" applyFont="1" applyBorder="1"/>
    <xf numFmtId="164" fontId="7" fillId="0" borderId="0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/>
    <xf numFmtId="0" fontId="1" fillId="0" borderId="0" xfId="0" applyFont="1" applyFill="1"/>
    <xf numFmtId="10" fontId="11" fillId="0" borderId="0" xfId="1" applyNumberFormat="1" applyFont="1"/>
    <xf numFmtId="0" fontId="1" fillId="0" borderId="0" xfId="0" applyFont="1" applyAlignment="1">
      <alignment horizontal="center" wrapText="1"/>
    </xf>
    <xf numFmtId="10" fontId="11" fillId="0" borderId="0" xfId="1" applyNumberFormat="1" applyFont="1" applyAlignment="1">
      <alignment horizontal="center" vertical="center"/>
    </xf>
    <xf numFmtId="0" fontId="11" fillId="0" borderId="1" xfId="0" applyFont="1" applyBorder="1"/>
    <xf numFmtId="0" fontId="12" fillId="0" borderId="0" xfId="0" applyFont="1"/>
    <xf numFmtId="164" fontId="12" fillId="0" borderId="2" xfId="0" applyNumberFormat="1" applyFont="1" applyBorder="1"/>
    <xf numFmtId="164" fontId="12" fillId="0" borderId="0" xfId="0" applyNumberFormat="1" applyFont="1"/>
    <xf numFmtId="10" fontId="12" fillId="0" borderId="2" xfId="1" applyNumberFormat="1" applyFont="1" applyBorder="1" applyAlignment="1">
      <alignment horizontal="center" vertical="center"/>
    </xf>
    <xf numFmtId="10" fontId="1" fillId="0" borderId="0" xfId="1" applyNumberFormat="1" applyFont="1"/>
    <xf numFmtId="3" fontId="4" fillId="0" borderId="0" xfId="0" applyNumberFormat="1" applyFont="1" applyFill="1"/>
    <xf numFmtId="0" fontId="4" fillId="0" borderId="0" xfId="0" applyFont="1" applyFill="1"/>
    <xf numFmtId="3" fontId="5" fillId="0" borderId="2" xfId="0" applyNumberFormat="1" applyFont="1" applyFill="1" applyBorder="1"/>
    <xf numFmtId="0" fontId="5" fillId="0" borderId="0" xfId="0" applyFont="1" applyFill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0" fontId="4" fillId="0" borderId="0" xfId="0" applyNumberFormat="1" applyFont="1" applyAlignment="1">
      <alignment wrapText="1" readingOrder="2"/>
    </xf>
    <xf numFmtId="164" fontId="7" fillId="0" borderId="0" xfId="0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Border="1"/>
    <xf numFmtId="164" fontId="7" fillId="2" borderId="0" xfId="0" applyNumberFormat="1" applyFont="1" applyFill="1"/>
    <xf numFmtId="0" fontId="4" fillId="0" borderId="0" xfId="0" applyNumberFormat="1" applyFont="1" applyAlignment="1">
      <alignment horizontal="right"/>
    </xf>
    <xf numFmtId="10" fontId="10" fillId="0" borderId="0" xfId="0" applyNumberFormat="1" applyFont="1"/>
    <xf numFmtId="164" fontId="1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2" xfId="0" applyNumberFormat="1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10" fillId="0" borderId="0" xfId="0" applyNumberFormat="1" applyFont="1" applyAlignment="1">
      <alignment horizontal="right" vertical="center"/>
    </xf>
    <xf numFmtId="166" fontId="10" fillId="0" borderId="0" xfId="0" applyNumberFormat="1" applyFont="1" applyAlignment="1">
      <alignment horizontal="right" vertical="center"/>
    </xf>
    <xf numFmtId="166" fontId="10" fillId="0" borderId="2" xfId="0" applyNumberFormat="1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4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32"/>
  <sheetViews>
    <sheetView rightToLeft="1" tabSelected="1" view="pageBreakPreview" zoomScale="85" zoomScaleNormal="100" zoomScaleSheetLayoutView="85" workbookViewId="0">
      <selection activeCell="E24" sqref="E24"/>
    </sheetView>
  </sheetViews>
  <sheetFormatPr defaultRowHeight="18.75" x14ac:dyDescent="0.45"/>
  <cols>
    <col min="1" max="1" width="22.85546875" style="1" bestFit="1" customWidth="1"/>
    <col min="2" max="2" width="1" style="1" customWidth="1"/>
    <col min="3" max="3" width="17.5703125" style="1" bestFit="1" customWidth="1"/>
    <col min="4" max="4" width="1" style="1" customWidth="1"/>
    <col min="5" max="5" width="26.42578125" style="1" bestFit="1" customWidth="1"/>
    <col min="6" max="6" width="1" style="1" customWidth="1"/>
    <col min="7" max="7" width="25.8554687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24.5703125" style="1" bestFit="1" customWidth="1"/>
    <col min="12" max="12" width="1" style="1" customWidth="1"/>
    <col min="13" max="13" width="20.7109375" style="1" bestFit="1" customWidth="1"/>
    <col min="14" max="14" width="1" style="1" customWidth="1"/>
    <col min="15" max="15" width="25" style="1" bestFit="1" customWidth="1"/>
    <col min="16" max="16" width="1" style="1" customWidth="1"/>
    <col min="17" max="17" width="17.85546875" style="1" bestFit="1" customWidth="1"/>
    <col min="18" max="18" width="1" style="1" customWidth="1"/>
    <col min="19" max="19" width="14.28515625" style="1" bestFit="1" customWidth="1"/>
    <col min="20" max="20" width="1" style="1" customWidth="1"/>
    <col min="21" max="21" width="28.5703125" style="1" bestFit="1" customWidth="1"/>
    <col min="22" max="22" width="1" style="1" customWidth="1"/>
    <col min="23" max="23" width="25.85546875" style="1" bestFit="1" customWidth="1"/>
    <col min="24" max="24" width="1" style="1" customWidth="1"/>
    <col min="25" max="25" width="20.140625" style="1" customWidth="1"/>
    <col min="26" max="26" width="1" style="1" customWidth="1"/>
    <col min="27" max="29" width="9.140625" style="1"/>
    <col min="30" max="30" width="9.85546875" style="1" bestFit="1" customWidth="1"/>
    <col min="31" max="31" width="17" style="1" bestFit="1" customWidth="1"/>
    <col min="32" max="16384" width="9.140625" style="1"/>
  </cols>
  <sheetData>
    <row r="2" spans="1:31" ht="30" x14ac:dyDescent="0.4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</row>
    <row r="3" spans="1:31" ht="30" x14ac:dyDescent="0.4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</row>
    <row r="4" spans="1:31" ht="30" x14ac:dyDescent="0.45">
      <c r="A4" s="93" t="s">
        <v>103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</row>
    <row r="6" spans="1:31" ht="30" x14ac:dyDescent="0.55000000000000004">
      <c r="A6" s="90" t="s">
        <v>2</v>
      </c>
      <c r="B6" s="6"/>
      <c r="C6" s="92" t="s">
        <v>104</v>
      </c>
      <c r="D6" s="91" t="s">
        <v>3</v>
      </c>
      <c r="E6" s="91" t="s">
        <v>3</v>
      </c>
      <c r="F6" s="91" t="s">
        <v>3</v>
      </c>
      <c r="G6" s="91" t="s">
        <v>3</v>
      </c>
      <c r="H6" s="6"/>
      <c r="I6" s="91" t="s">
        <v>4</v>
      </c>
      <c r="J6" s="91" t="s">
        <v>4</v>
      </c>
      <c r="K6" s="91" t="s">
        <v>4</v>
      </c>
      <c r="L6" s="91" t="s">
        <v>4</v>
      </c>
      <c r="M6" s="91" t="s">
        <v>4</v>
      </c>
      <c r="N6" s="91" t="s">
        <v>4</v>
      </c>
      <c r="O6" s="91" t="s">
        <v>4</v>
      </c>
      <c r="P6" s="6"/>
      <c r="Q6" s="92" t="s">
        <v>105</v>
      </c>
      <c r="R6" s="91" t="s">
        <v>5</v>
      </c>
      <c r="S6" s="91" t="s">
        <v>5</v>
      </c>
      <c r="T6" s="91" t="s">
        <v>5</v>
      </c>
      <c r="U6" s="91" t="s">
        <v>5</v>
      </c>
      <c r="V6" s="91" t="s">
        <v>5</v>
      </c>
      <c r="W6" s="91" t="s">
        <v>5</v>
      </c>
      <c r="X6" s="91" t="s">
        <v>5</v>
      </c>
      <c r="Y6" s="91" t="s">
        <v>5</v>
      </c>
    </row>
    <row r="7" spans="1:31" ht="30" x14ac:dyDescent="0.55000000000000004">
      <c r="A7" s="90" t="s">
        <v>2</v>
      </c>
      <c r="B7" s="6"/>
      <c r="C7" s="90" t="s">
        <v>6</v>
      </c>
      <c r="D7" s="6"/>
      <c r="E7" s="90" t="s">
        <v>7</v>
      </c>
      <c r="F7" s="6"/>
      <c r="G7" s="90" t="s">
        <v>8</v>
      </c>
      <c r="H7" s="6"/>
      <c r="I7" s="91" t="s">
        <v>9</v>
      </c>
      <c r="J7" s="91" t="s">
        <v>9</v>
      </c>
      <c r="K7" s="91" t="s">
        <v>9</v>
      </c>
      <c r="L7" s="6"/>
      <c r="M7" s="91" t="s">
        <v>10</v>
      </c>
      <c r="N7" s="91" t="s">
        <v>10</v>
      </c>
      <c r="O7" s="91" t="s">
        <v>10</v>
      </c>
      <c r="P7" s="6"/>
      <c r="Q7" s="90" t="s">
        <v>6</v>
      </c>
      <c r="R7" s="6"/>
      <c r="S7" s="90" t="s">
        <v>11</v>
      </c>
      <c r="T7" s="6"/>
      <c r="U7" s="90" t="s">
        <v>7</v>
      </c>
      <c r="V7" s="6"/>
      <c r="W7" s="90" t="s">
        <v>8</v>
      </c>
      <c r="X7" s="6"/>
      <c r="Y7" s="94" t="s">
        <v>12</v>
      </c>
    </row>
    <row r="8" spans="1:31" ht="30" x14ac:dyDescent="0.55000000000000004">
      <c r="A8" s="91" t="s">
        <v>2</v>
      </c>
      <c r="B8" s="6"/>
      <c r="C8" s="91" t="s">
        <v>6</v>
      </c>
      <c r="D8" s="6"/>
      <c r="E8" s="91" t="s">
        <v>7</v>
      </c>
      <c r="F8" s="6"/>
      <c r="G8" s="91" t="s">
        <v>8</v>
      </c>
      <c r="H8" s="6"/>
      <c r="I8" s="91" t="s">
        <v>6</v>
      </c>
      <c r="J8" s="6"/>
      <c r="K8" s="91" t="s">
        <v>7</v>
      </c>
      <c r="L8" s="6"/>
      <c r="M8" s="91" t="s">
        <v>6</v>
      </c>
      <c r="N8" s="6"/>
      <c r="O8" s="91" t="s">
        <v>13</v>
      </c>
      <c r="P8" s="6"/>
      <c r="Q8" s="91" t="s">
        <v>6</v>
      </c>
      <c r="R8" s="6"/>
      <c r="S8" s="91" t="s">
        <v>11</v>
      </c>
      <c r="T8" s="6"/>
      <c r="U8" s="91" t="s">
        <v>7</v>
      </c>
      <c r="V8" s="6"/>
      <c r="W8" s="91" t="s">
        <v>8</v>
      </c>
      <c r="X8" s="6"/>
      <c r="Y8" s="95" t="s">
        <v>12</v>
      </c>
    </row>
    <row r="9" spans="1:31" ht="27.75" x14ac:dyDescent="0.65">
      <c r="A9" s="16" t="s">
        <v>14</v>
      </c>
      <c r="B9" s="4"/>
      <c r="C9" s="31">
        <v>151636</v>
      </c>
      <c r="D9" s="31"/>
      <c r="E9" s="31">
        <v>3974890664</v>
      </c>
      <c r="F9" s="31"/>
      <c r="G9" s="31">
        <v>4275006627.84096</v>
      </c>
      <c r="H9" s="31"/>
      <c r="I9" s="31">
        <v>210000</v>
      </c>
      <c r="J9" s="31"/>
      <c r="K9" s="31">
        <v>5765084699</v>
      </c>
      <c r="L9" s="31"/>
      <c r="M9" s="31">
        <v>-240000</v>
      </c>
      <c r="N9" s="31"/>
      <c r="O9" s="31">
        <v>6796600688</v>
      </c>
      <c r="P9" s="31"/>
      <c r="Q9" s="31">
        <v>121636</v>
      </c>
      <c r="R9" s="31"/>
      <c r="S9" s="31">
        <v>26976</v>
      </c>
      <c r="T9" s="31"/>
      <c r="U9" s="31">
        <v>3278436802</v>
      </c>
      <c r="V9" s="31"/>
      <c r="W9" s="31">
        <v>3278758983.92064</v>
      </c>
      <c r="X9" s="30"/>
      <c r="Y9" s="61" t="s">
        <v>91</v>
      </c>
      <c r="AD9" s="61">
        <f>W9/$AE$9</f>
        <v>3.8884246087254382E-3</v>
      </c>
      <c r="AE9" s="3">
        <v>843210120768</v>
      </c>
    </row>
    <row r="10" spans="1:31" ht="27.75" x14ac:dyDescent="0.65">
      <c r="A10" s="16" t="s">
        <v>15</v>
      </c>
      <c r="B10" s="4"/>
      <c r="C10" s="31">
        <v>224472</v>
      </c>
      <c r="D10" s="31"/>
      <c r="E10" s="31">
        <v>5080295921</v>
      </c>
      <c r="F10" s="31"/>
      <c r="G10" s="31">
        <v>5167904285.4912004</v>
      </c>
      <c r="H10" s="31"/>
      <c r="I10" s="31">
        <v>750416</v>
      </c>
      <c r="J10" s="31"/>
      <c r="K10" s="31">
        <v>14219510929</v>
      </c>
      <c r="L10" s="31"/>
      <c r="M10" s="31">
        <v>-383014</v>
      </c>
      <c r="N10" s="31"/>
      <c r="O10" s="31">
        <v>6785268240</v>
      </c>
      <c r="P10" s="31"/>
      <c r="Q10" s="31">
        <v>591874</v>
      </c>
      <c r="R10" s="31"/>
      <c r="S10" s="31">
        <v>16220</v>
      </c>
      <c r="T10" s="31"/>
      <c r="U10" s="31">
        <v>11517144830</v>
      </c>
      <c r="V10" s="31"/>
      <c r="W10" s="31">
        <v>9592900130.8271999</v>
      </c>
      <c r="X10" s="30"/>
      <c r="Y10" s="61" t="s">
        <v>92</v>
      </c>
      <c r="AD10" s="61">
        <f>W10/$AE$9</f>
        <v>1.1376642540876928E-2</v>
      </c>
    </row>
    <row r="11" spans="1:31" ht="27.75" x14ac:dyDescent="0.65">
      <c r="A11" s="16" t="s">
        <v>16</v>
      </c>
      <c r="B11" s="4"/>
      <c r="C11" s="31">
        <v>850065</v>
      </c>
      <c r="D11" s="31"/>
      <c r="E11" s="31">
        <v>24396206626</v>
      </c>
      <c r="F11" s="31"/>
      <c r="G11" s="31">
        <v>21121651625.619598</v>
      </c>
      <c r="H11" s="31"/>
      <c r="I11" s="31">
        <v>350705</v>
      </c>
      <c r="J11" s="31"/>
      <c r="K11" s="31">
        <v>8256063481</v>
      </c>
      <c r="L11" s="31"/>
      <c r="M11" s="31">
        <v>-564132</v>
      </c>
      <c r="N11" s="31"/>
      <c r="O11" s="31">
        <v>12650265298</v>
      </c>
      <c r="P11" s="31"/>
      <c r="Q11" s="31">
        <v>636638</v>
      </c>
      <c r="R11" s="31"/>
      <c r="S11" s="31">
        <v>19646</v>
      </c>
      <c r="T11" s="31"/>
      <c r="U11" s="31">
        <v>17072850491</v>
      </c>
      <c r="V11" s="31"/>
      <c r="W11" s="31">
        <v>12497884531.487499</v>
      </c>
      <c r="X11" s="30"/>
      <c r="Y11" s="61" t="s">
        <v>93</v>
      </c>
      <c r="AD11" s="61">
        <f t="shared" ref="AD11:AD20" si="0">W11/$AE$9</f>
        <v>1.4821791417902293E-2</v>
      </c>
    </row>
    <row r="12" spans="1:31" ht="27.75" x14ac:dyDescent="0.65">
      <c r="A12" s="16" t="s">
        <v>17</v>
      </c>
      <c r="B12" s="4"/>
      <c r="C12" s="31">
        <v>487408</v>
      </c>
      <c r="D12" s="31"/>
      <c r="E12" s="31">
        <v>7415033713</v>
      </c>
      <c r="F12" s="31"/>
      <c r="G12" s="31">
        <v>6175636386.5855999</v>
      </c>
      <c r="H12" s="31"/>
      <c r="I12" s="31">
        <v>1169763</v>
      </c>
      <c r="J12" s="31"/>
      <c r="K12" s="31">
        <v>13877037208</v>
      </c>
      <c r="L12" s="31"/>
      <c r="M12" s="31">
        <v>-633067</v>
      </c>
      <c r="N12" s="31"/>
      <c r="O12" s="31">
        <v>7542414847</v>
      </c>
      <c r="P12" s="31"/>
      <c r="Q12" s="31">
        <v>1024104</v>
      </c>
      <c r="R12" s="31"/>
      <c r="S12" s="31">
        <v>10500</v>
      </c>
      <c r="T12" s="31"/>
      <c r="U12" s="31">
        <v>12784959590</v>
      </c>
      <c r="V12" s="31"/>
      <c r="W12" s="31">
        <v>10744919650.08</v>
      </c>
      <c r="X12" s="30"/>
      <c r="Y12" s="61" t="s">
        <v>94</v>
      </c>
      <c r="AD12" s="61">
        <f t="shared" si="0"/>
        <v>1.2742873200209543E-2</v>
      </c>
    </row>
    <row r="13" spans="1:31" ht="27.75" x14ac:dyDescent="0.65">
      <c r="A13" s="16" t="s">
        <v>18</v>
      </c>
      <c r="B13" s="4"/>
      <c r="C13" s="31">
        <v>53635172</v>
      </c>
      <c r="D13" s="31"/>
      <c r="E13" s="31">
        <v>114362719723</v>
      </c>
      <c r="F13" s="31"/>
      <c r="G13" s="31">
        <v>97220258414.473907</v>
      </c>
      <c r="H13" s="31"/>
      <c r="I13" s="31">
        <v>28400000</v>
      </c>
      <c r="J13" s="31"/>
      <c r="K13" s="31">
        <v>52101550655</v>
      </c>
      <c r="L13" s="31"/>
      <c r="M13" s="31">
        <v>-32376830</v>
      </c>
      <c r="N13" s="31"/>
      <c r="O13" s="31">
        <v>59389273873</v>
      </c>
      <c r="P13" s="31"/>
      <c r="Q13" s="31">
        <v>49658342</v>
      </c>
      <c r="R13" s="31"/>
      <c r="S13" s="31">
        <v>1758</v>
      </c>
      <c r="T13" s="31"/>
      <c r="U13" s="31">
        <v>99533901910</v>
      </c>
      <c r="V13" s="31"/>
      <c r="W13" s="31">
        <v>87233017718.420593</v>
      </c>
      <c r="X13" s="30"/>
      <c r="Y13" s="61" t="s">
        <v>95</v>
      </c>
      <c r="AD13" s="61">
        <f t="shared" si="0"/>
        <v>0.10345347567575247</v>
      </c>
    </row>
    <row r="14" spans="1:31" ht="27.75" x14ac:dyDescent="0.65">
      <c r="A14" s="16" t="s">
        <v>25</v>
      </c>
      <c r="B14" s="4"/>
      <c r="C14" s="31">
        <v>54902</v>
      </c>
      <c r="D14" s="31"/>
      <c r="E14" s="31">
        <v>5770202724</v>
      </c>
      <c r="F14" s="31"/>
      <c r="G14" s="31">
        <v>4912188976.9392004</v>
      </c>
      <c r="H14" s="31"/>
      <c r="I14" s="31">
        <v>77484</v>
      </c>
      <c r="J14" s="31"/>
      <c r="K14" s="31">
        <v>7632751199</v>
      </c>
      <c r="L14" s="31"/>
      <c r="M14" s="31">
        <v>-96659</v>
      </c>
      <c r="N14" s="31"/>
      <c r="O14" s="31">
        <v>9213928166</v>
      </c>
      <c r="P14" s="31"/>
      <c r="Q14" s="31">
        <v>35727</v>
      </c>
      <c r="R14" s="31"/>
      <c r="S14" s="31">
        <v>98590</v>
      </c>
      <c r="T14" s="31"/>
      <c r="U14" s="31">
        <v>3583703926</v>
      </c>
      <c r="V14" s="31"/>
      <c r="W14" s="31">
        <v>3519647963.0531998</v>
      </c>
      <c r="X14" s="30"/>
      <c r="Y14" s="61" t="s">
        <v>96</v>
      </c>
      <c r="AD14" s="61">
        <f t="shared" si="0"/>
        <v>4.174105452917817E-3</v>
      </c>
    </row>
    <row r="15" spans="1:31" ht="27.75" x14ac:dyDescent="0.65">
      <c r="A15" s="16" t="s">
        <v>19</v>
      </c>
      <c r="B15" s="4"/>
      <c r="C15" s="31">
        <v>39570514</v>
      </c>
      <c r="D15" s="31"/>
      <c r="E15" s="31">
        <v>480235642662</v>
      </c>
      <c r="F15" s="31"/>
      <c r="G15" s="31">
        <v>402917087771.37799</v>
      </c>
      <c r="H15" s="31"/>
      <c r="I15" s="31">
        <v>42975935</v>
      </c>
      <c r="J15" s="31"/>
      <c r="K15" s="31">
        <v>461101443043</v>
      </c>
      <c r="L15" s="31"/>
      <c r="M15" s="31">
        <v>-8458815</v>
      </c>
      <c r="N15" s="31"/>
      <c r="O15" s="31">
        <v>92314566248</v>
      </c>
      <c r="P15" s="31"/>
      <c r="Q15" s="31">
        <v>74087634</v>
      </c>
      <c r="R15" s="31"/>
      <c r="S15" s="31">
        <v>11420</v>
      </c>
      <c r="T15" s="31"/>
      <c r="U15" s="31">
        <v>841098133029</v>
      </c>
      <c r="V15" s="31"/>
      <c r="W15" s="31">
        <v>845437758886.98706</v>
      </c>
      <c r="X15" s="30"/>
      <c r="Y15" s="61" t="s">
        <v>97</v>
      </c>
      <c r="AD15" s="61">
        <f t="shared" si="0"/>
        <v>1.0026418541050695</v>
      </c>
    </row>
    <row r="16" spans="1:31" ht="27.75" x14ac:dyDescent="0.65">
      <c r="A16" s="16" t="s">
        <v>20</v>
      </c>
      <c r="B16" s="4"/>
      <c r="C16" s="31">
        <v>26605915</v>
      </c>
      <c r="D16" s="31"/>
      <c r="E16" s="31">
        <v>176862857847</v>
      </c>
      <c r="F16" s="31"/>
      <c r="G16" s="31">
        <v>133726043358.138</v>
      </c>
      <c r="H16" s="31"/>
      <c r="I16" s="31">
        <v>1994985</v>
      </c>
      <c r="J16" s="31"/>
      <c r="K16" s="31">
        <v>10237605132</v>
      </c>
      <c r="L16" s="31"/>
      <c r="M16" s="31">
        <v>-1108904</v>
      </c>
      <c r="N16" s="31"/>
      <c r="O16" s="31">
        <v>5803254924</v>
      </c>
      <c r="P16" s="31"/>
      <c r="Q16" s="31">
        <v>27491996</v>
      </c>
      <c r="R16" s="31"/>
      <c r="S16" s="31">
        <v>4584</v>
      </c>
      <c r="T16" s="31"/>
      <c r="U16" s="31">
        <v>179778740005</v>
      </c>
      <c r="V16" s="31"/>
      <c r="W16" s="31">
        <v>125927531948.655</v>
      </c>
      <c r="X16" s="30"/>
      <c r="Y16" s="61" t="s">
        <v>98</v>
      </c>
      <c r="AD16" s="61">
        <f t="shared" si="0"/>
        <v>0.14934300341883891</v>
      </c>
    </row>
    <row r="17" spans="1:30" ht="27.75" x14ac:dyDescent="0.65">
      <c r="A17" s="16" t="s">
        <v>21</v>
      </c>
      <c r="B17" s="4"/>
      <c r="C17" s="31">
        <v>3027445</v>
      </c>
      <c r="D17" s="31"/>
      <c r="E17" s="31">
        <v>56397053933</v>
      </c>
      <c r="F17" s="31"/>
      <c r="G17" s="31">
        <v>58808802116.592003</v>
      </c>
      <c r="H17" s="31"/>
      <c r="I17" s="31">
        <v>227625</v>
      </c>
      <c r="J17" s="31"/>
      <c r="K17" s="31">
        <v>4136235064</v>
      </c>
      <c r="L17" s="31"/>
      <c r="M17" s="31">
        <v>-90000</v>
      </c>
      <c r="N17" s="31"/>
      <c r="O17" s="31">
        <v>1541577534</v>
      </c>
      <c r="P17" s="31"/>
      <c r="Q17" s="31">
        <v>3165070</v>
      </c>
      <c r="R17" s="31"/>
      <c r="S17" s="31">
        <v>16990</v>
      </c>
      <c r="T17" s="31"/>
      <c r="U17" s="31">
        <v>58858341159</v>
      </c>
      <c r="V17" s="31"/>
      <c r="W17" s="31">
        <v>53733670650.132004</v>
      </c>
      <c r="X17" s="30"/>
      <c r="Y17" s="61" t="s">
        <v>99</v>
      </c>
      <c r="AD17" s="61">
        <f t="shared" si="0"/>
        <v>6.3725125359253412E-2</v>
      </c>
    </row>
    <row r="18" spans="1:30" ht="27.75" x14ac:dyDescent="0.65">
      <c r="A18" s="16" t="s">
        <v>22</v>
      </c>
      <c r="B18" s="4"/>
      <c r="C18" s="31">
        <v>5116283</v>
      </c>
      <c r="D18" s="31"/>
      <c r="E18" s="31">
        <v>46628188840</v>
      </c>
      <c r="F18" s="31"/>
      <c r="G18" s="31">
        <v>34150796094.465599</v>
      </c>
      <c r="H18" s="31"/>
      <c r="I18" s="31">
        <v>2633662</v>
      </c>
      <c r="J18" s="31"/>
      <c r="K18" s="31">
        <v>18304163423</v>
      </c>
      <c r="L18" s="31"/>
      <c r="M18" s="31">
        <v>-2879335</v>
      </c>
      <c r="N18" s="31"/>
      <c r="O18" s="31">
        <v>20544047565</v>
      </c>
      <c r="P18" s="31"/>
      <c r="Q18" s="31">
        <v>4870610</v>
      </c>
      <c r="R18" s="31"/>
      <c r="S18" s="31">
        <v>6700</v>
      </c>
      <c r="T18" s="31"/>
      <c r="U18" s="31">
        <v>39780373946</v>
      </c>
      <c r="V18" s="31"/>
      <c r="W18" s="31">
        <v>32608285853.880001</v>
      </c>
      <c r="X18" s="30"/>
      <c r="Y18" s="61" t="s">
        <v>100</v>
      </c>
      <c r="AD18" s="61">
        <f t="shared" si="0"/>
        <v>3.8671601598164178E-2</v>
      </c>
    </row>
    <row r="19" spans="1:30" ht="27.75" x14ac:dyDescent="0.65">
      <c r="A19" s="16" t="s">
        <v>23</v>
      </c>
      <c r="B19" s="4"/>
      <c r="C19" s="31">
        <v>12222194</v>
      </c>
      <c r="D19" s="31"/>
      <c r="E19" s="31">
        <v>16231176158</v>
      </c>
      <c r="F19" s="31"/>
      <c r="G19" s="31">
        <v>15681370190.207001</v>
      </c>
      <c r="H19" s="31"/>
      <c r="I19" s="31">
        <v>1000000</v>
      </c>
      <c r="J19" s="31"/>
      <c r="K19" s="31">
        <v>1206394929</v>
      </c>
      <c r="L19" s="31"/>
      <c r="M19" s="31">
        <v>-371370</v>
      </c>
      <c r="N19" s="31"/>
      <c r="O19" s="31">
        <v>476923250</v>
      </c>
      <c r="P19" s="31"/>
      <c r="Q19" s="31">
        <v>12850824</v>
      </c>
      <c r="R19" s="31"/>
      <c r="S19" s="31">
        <v>1220</v>
      </c>
      <c r="T19" s="31"/>
      <c r="U19" s="31">
        <v>16945813712</v>
      </c>
      <c r="V19" s="31"/>
      <c r="W19" s="31">
        <v>15666089995.9872</v>
      </c>
      <c r="X19" s="30"/>
      <c r="Y19" s="61" t="s">
        <v>101</v>
      </c>
      <c r="AD19" s="61">
        <f t="shared" si="0"/>
        <v>1.8579105741423557E-2</v>
      </c>
    </row>
    <row r="20" spans="1:30" ht="27.75" x14ac:dyDescent="0.65">
      <c r="A20" s="20" t="s">
        <v>24</v>
      </c>
      <c r="B20" s="4"/>
      <c r="C20" s="32">
        <v>876945</v>
      </c>
      <c r="D20" s="31"/>
      <c r="E20" s="32">
        <v>39893782971</v>
      </c>
      <c r="F20" s="31"/>
      <c r="G20" s="32">
        <v>25464653843.507999</v>
      </c>
      <c r="H20" s="31"/>
      <c r="I20" s="32">
        <v>176666</v>
      </c>
      <c r="J20" s="31"/>
      <c r="K20" s="32">
        <v>5504996671</v>
      </c>
      <c r="L20" s="31"/>
      <c r="M20" s="32">
        <v>-475000</v>
      </c>
      <c r="N20" s="31"/>
      <c r="O20" s="32">
        <v>14748542743</v>
      </c>
      <c r="P20" s="31"/>
      <c r="Q20" s="32">
        <v>578611</v>
      </c>
      <c r="R20" s="31"/>
      <c r="S20" s="32">
        <v>30550</v>
      </c>
      <c r="T20" s="31"/>
      <c r="U20" s="32">
        <v>24560435175</v>
      </c>
      <c r="V20" s="31"/>
      <c r="W20" s="32">
        <v>17663131859.801998</v>
      </c>
      <c r="X20" s="30"/>
      <c r="Y20" s="61" t="s">
        <v>102</v>
      </c>
      <c r="AD20" s="61">
        <f t="shared" si="0"/>
        <v>2.0947485596726861E-2</v>
      </c>
    </row>
    <row r="21" spans="1:30" ht="30.75" thickBot="1" x14ac:dyDescent="0.8">
      <c r="A21" s="18" t="s">
        <v>63</v>
      </c>
      <c r="B21" s="4"/>
      <c r="C21" s="33">
        <f>SUM(C9:C20)</f>
        <v>142822951</v>
      </c>
      <c r="D21" s="34"/>
      <c r="E21" s="33">
        <f>SUM(E9:E20)</f>
        <v>977248051782</v>
      </c>
      <c r="F21" s="34"/>
      <c r="G21" s="33">
        <f>SUM(G9:G20)</f>
        <v>809621399691.23926</v>
      </c>
      <c r="H21" s="34"/>
      <c r="I21" s="33">
        <f>SUM(I9:I20)</f>
        <v>79967241</v>
      </c>
      <c r="J21" s="34"/>
      <c r="K21" s="33">
        <f>SUM(K9:K20)</f>
        <v>602342836433</v>
      </c>
      <c r="L21" s="34"/>
      <c r="M21" s="33">
        <f>SUM(M9:M20)</f>
        <v>-47677126</v>
      </c>
      <c r="N21" s="34"/>
      <c r="O21" s="33">
        <f>SUM(O9:O20)</f>
        <v>237806663376</v>
      </c>
      <c r="P21" s="34"/>
      <c r="Q21" s="33">
        <f>SUM(Q9:Q20)</f>
        <v>175113066</v>
      </c>
      <c r="R21" s="34"/>
      <c r="S21" s="35"/>
      <c r="T21" s="34"/>
      <c r="U21" s="33">
        <f>SUM(U9:U20)</f>
        <v>1308792834575</v>
      </c>
      <c r="V21" s="34"/>
      <c r="W21" s="33">
        <f>SUM(W9:W20)</f>
        <v>1217903598173.2324</v>
      </c>
      <c r="X21" s="18"/>
      <c r="Y21" s="19"/>
    </row>
    <row r="22" spans="1:30" ht="21.75" thickTop="1" x14ac:dyDescent="0.55000000000000004">
      <c r="A22" s="6"/>
    </row>
    <row r="23" spans="1:30" ht="21" x14ac:dyDescent="0.55000000000000004">
      <c r="A23" s="6"/>
      <c r="O23" s="8"/>
      <c r="W23" s="3"/>
    </row>
    <row r="24" spans="1:30" ht="21" x14ac:dyDescent="0.55000000000000004">
      <c r="A24" s="6"/>
      <c r="O24" s="8"/>
    </row>
    <row r="25" spans="1:30" ht="21" x14ac:dyDescent="0.55000000000000004">
      <c r="A25" s="6"/>
      <c r="O25" s="8"/>
      <c r="W25" s="9"/>
    </row>
    <row r="26" spans="1:30" ht="21" x14ac:dyDescent="0.55000000000000004">
      <c r="A26" s="6"/>
    </row>
    <row r="27" spans="1:30" ht="21" x14ac:dyDescent="0.55000000000000004">
      <c r="A27" s="6"/>
    </row>
    <row r="28" spans="1:30" ht="21" x14ac:dyDescent="0.55000000000000004">
      <c r="A28" s="6"/>
    </row>
    <row r="29" spans="1:30" ht="21" x14ac:dyDescent="0.55000000000000004">
      <c r="A29" s="6"/>
    </row>
    <row r="30" spans="1:30" ht="21" x14ac:dyDescent="0.55000000000000004">
      <c r="A30" s="6"/>
    </row>
    <row r="31" spans="1:30" ht="21" x14ac:dyDescent="0.55000000000000004">
      <c r="A31" s="6"/>
    </row>
    <row r="32" spans="1:30" ht="21" x14ac:dyDescent="0.55000000000000004">
      <c r="A32" s="6"/>
    </row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25" right="0.25" top="0.75" bottom="0.75" header="0.3" footer="0.3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23"/>
  <sheetViews>
    <sheetView rightToLeft="1" view="pageBreakPreview" topLeftCell="A4" zoomScale="110" zoomScaleNormal="100" zoomScaleSheetLayoutView="110" workbookViewId="0">
      <selection activeCell="M24" sqref="M24"/>
    </sheetView>
  </sheetViews>
  <sheetFormatPr defaultRowHeight="18.75" x14ac:dyDescent="0.45"/>
  <cols>
    <col min="1" max="1" width="28" style="1" bestFit="1" customWidth="1"/>
    <col min="2" max="2" width="1" style="1" customWidth="1"/>
    <col min="3" max="3" width="17.42578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6.14062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6.28515625" style="1" bestFit="1" customWidth="1"/>
    <col min="18" max="18" width="1" style="1" customWidth="1"/>
    <col min="19" max="19" width="16.5703125" style="1" customWidth="1"/>
    <col min="20" max="20" width="1" style="1" customWidth="1"/>
    <col min="21" max="21" width="9.140625" style="1" customWidth="1"/>
    <col min="22" max="23" width="9.140625" style="1"/>
    <col min="24" max="24" width="16" style="1" bestFit="1" customWidth="1"/>
    <col min="25" max="16384" width="9.140625" style="1"/>
  </cols>
  <sheetData>
    <row r="2" spans="1:24" ht="30" x14ac:dyDescent="0.4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</row>
    <row r="3" spans="1:24" ht="30" x14ac:dyDescent="0.4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</row>
    <row r="4" spans="1:24" ht="30" x14ac:dyDescent="0.45">
      <c r="A4" s="93" t="s">
        <v>103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</row>
    <row r="6" spans="1:24" ht="30" x14ac:dyDescent="0.55000000000000004">
      <c r="A6" s="90" t="s">
        <v>28</v>
      </c>
      <c r="B6" s="6"/>
      <c r="C6" s="91" t="s">
        <v>29</v>
      </c>
      <c r="D6" s="91" t="s">
        <v>29</v>
      </c>
      <c r="E6" s="91" t="s">
        <v>29</v>
      </c>
      <c r="F6" s="91" t="s">
        <v>29</v>
      </c>
      <c r="G6" s="91" t="s">
        <v>29</v>
      </c>
      <c r="H6" s="91" t="s">
        <v>29</v>
      </c>
      <c r="I6" s="91" t="s">
        <v>29</v>
      </c>
      <c r="J6" s="6"/>
      <c r="K6" s="92" t="s">
        <v>104</v>
      </c>
      <c r="L6" s="6"/>
      <c r="M6" s="91" t="s">
        <v>4</v>
      </c>
      <c r="N6" s="91" t="s">
        <v>4</v>
      </c>
      <c r="O6" s="91" t="s">
        <v>4</v>
      </c>
      <c r="P6" s="6"/>
      <c r="Q6" s="92" t="s">
        <v>105</v>
      </c>
      <c r="R6" s="91" t="s">
        <v>5</v>
      </c>
      <c r="S6" s="91" t="s">
        <v>5</v>
      </c>
    </row>
    <row r="7" spans="1:24" ht="30" x14ac:dyDescent="0.55000000000000004">
      <c r="A7" s="91" t="s">
        <v>28</v>
      </c>
      <c r="B7" s="6"/>
      <c r="C7" s="91" t="s">
        <v>30</v>
      </c>
      <c r="D7" s="6"/>
      <c r="E7" s="91" t="s">
        <v>31</v>
      </c>
      <c r="F7" s="6"/>
      <c r="G7" s="91" t="s">
        <v>32</v>
      </c>
      <c r="H7" s="6"/>
      <c r="I7" s="91" t="s">
        <v>26</v>
      </c>
      <c r="J7" s="6"/>
      <c r="K7" s="91" t="s">
        <v>33</v>
      </c>
      <c r="L7" s="6"/>
      <c r="M7" s="91" t="s">
        <v>34</v>
      </c>
      <c r="N7" s="6"/>
      <c r="O7" s="91" t="s">
        <v>35</v>
      </c>
      <c r="P7" s="6"/>
      <c r="Q7" s="91" t="s">
        <v>33</v>
      </c>
      <c r="R7" s="6"/>
      <c r="S7" s="95" t="s">
        <v>27</v>
      </c>
    </row>
    <row r="8" spans="1:24" x14ac:dyDescent="0.45">
      <c r="A8" s="4" t="s">
        <v>36</v>
      </c>
      <c r="B8" s="4"/>
      <c r="C8" s="74">
        <v>104323944</v>
      </c>
      <c r="D8" s="4"/>
      <c r="E8" s="4" t="s">
        <v>37</v>
      </c>
      <c r="F8" s="4"/>
      <c r="G8" s="67" t="s">
        <v>38</v>
      </c>
      <c r="H8" s="4"/>
      <c r="I8" s="67">
        <v>0</v>
      </c>
      <c r="J8" s="4"/>
      <c r="K8" s="5">
        <v>136640</v>
      </c>
      <c r="L8" s="4"/>
      <c r="M8" s="5">
        <v>0</v>
      </c>
      <c r="N8" s="4"/>
      <c r="O8" s="5">
        <v>6000</v>
      </c>
      <c r="P8" s="4"/>
      <c r="Q8" s="5">
        <v>130640</v>
      </c>
      <c r="R8" s="4"/>
      <c r="S8" s="68">
        <v>0</v>
      </c>
      <c r="W8" s="61"/>
      <c r="X8" s="5"/>
    </row>
    <row r="9" spans="1:24" x14ac:dyDescent="0.45">
      <c r="A9" s="4" t="s">
        <v>39</v>
      </c>
      <c r="B9" s="4"/>
      <c r="C9" s="66" t="s">
        <v>40</v>
      </c>
      <c r="D9" s="4"/>
      <c r="E9" s="4" t="s">
        <v>37</v>
      </c>
      <c r="F9" s="4"/>
      <c r="G9" s="67" t="s">
        <v>41</v>
      </c>
      <c r="H9" s="4"/>
      <c r="I9" s="67">
        <v>0</v>
      </c>
      <c r="J9" s="4"/>
      <c r="K9" s="5">
        <v>170000</v>
      </c>
      <c r="L9" s="4"/>
      <c r="M9" s="5">
        <v>0</v>
      </c>
      <c r="N9" s="4"/>
      <c r="O9" s="5">
        <v>0</v>
      </c>
      <c r="P9" s="4"/>
      <c r="Q9" s="5">
        <v>170000</v>
      </c>
      <c r="R9" s="4"/>
      <c r="S9" s="68">
        <v>0</v>
      </c>
      <c r="W9" s="61"/>
    </row>
    <row r="10" spans="1:24" x14ac:dyDescent="0.45">
      <c r="A10" s="4" t="s">
        <v>76</v>
      </c>
      <c r="B10" s="4"/>
      <c r="C10" s="74">
        <v>104457045</v>
      </c>
      <c r="D10" s="4"/>
      <c r="E10" s="4" t="s">
        <v>71</v>
      </c>
      <c r="F10" s="4"/>
      <c r="G10" s="67" t="s">
        <v>72</v>
      </c>
      <c r="H10" s="4"/>
      <c r="I10" s="67">
        <v>0</v>
      </c>
      <c r="J10" s="4"/>
      <c r="K10" s="5">
        <v>76371014</v>
      </c>
      <c r="L10" s="4"/>
      <c r="M10" s="5">
        <v>627658</v>
      </c>
      <c r="N10" s="4"/>
      <c r="O10" s="5">
        <v>6000</v>
      </c>
      <c r="P10" s="4"/>
      <c r="Q10" s="5">
        <v>76992672</v>
      </c>
      <c r="R10" s="4"/>
      <c r="S10" s="68">
        <v>1E-4</v>
      </c>
      <c r="W10" s="61"/>
    </row>
    <row r="11" spans="1:24" x14ac:dyDescent="0.45">
      <c r="A11" s="4" t="s">
        <v>77</v>
      </c>
      <c r="B11" s="4"/>
      <c r="C11" s="74">
        <v>104457053</v>
      </c>
      <c r="D11" s="4"/>
      <c r="E11" s="4" t="s">
        <v>71</v>
      </c>
      <c r="F11" s="4"/>
      <c r="G11" s="67" t="s">
        <v>72</v>
      </c>
      <c r="H11" s="4"/>
      <c r="I11" s="67">
        <v>0</v>
      </c>
      <c r="J11" s="4"/>
      <c r="K11" s="5">
        <v>2672015110</v>
      </c>
      <c r="L11" s="4"/>
      <c r="M11" s="5">
        <v>163182551</v>
      </c>
      <c r="N11" s="4"/>
      <c r="O11" s="5">
        <v>2519340909</v>
      </c>
      <c r="P11" s="4"/>
      <c r="Q11" s="5">
        <v>315856752</v>
      </c>
      <c r="R11" s="4"/>
      <c r="S11" s="68">
        <v>2.0000000000000001E-4</v>
      </c>
      <c r="W11" s="61"/>
    </row>
    <row r="12" spans="1:24" x14ac:dyDescent="0.45">
      <c r="A12" s="4" t="s">
        <v>78</v>
      </c>
      <c r="B12" s="4"/>
      <c r="C12" s="74">
        <v>104457061</v>
      </c>
      <c r="D12" s="4"/>
      <c r="E12" s="4" t="s">
        <v>71</v>
      </c>
      <c r="F12" s="4"/>
      <c r="G12" s="67" t="s">
        <v>72</v>
      </c>
      <c r="H12" s="4"/>
      <c r="I12" s="67">
        <v>0</v>
      </c>
      <c r="J12" s="4"/>
      <c r="K12" s="5">
        <v>84429597</v>
      </c>
      <c r="L12" s="4"/>
      <c r="M12" s="5">
        <v>693893</v>
      </c>
      <c r="N12" s="4"/>
      <c r="O12" s="5">
        <v>6000</v>
      </c>
      <c r="P12" s="4"/>
      <c r="Q12" s="5">
        <v>85117490</v>
      </c>
      <c r="R12" s="4"/>
      <c r="S12" s="68">
        <v>1E-4</v>
      </c>
      <c r="W12" s="61"/>
    </row>
    <row r="13" spans="1:24" x14ac:dyDescent="0.45">
      <c r="A13" s="4" t="s">
        <v>79</v>
      </c>
      <c r="B13" s="4"/>
      <c r="C13" s="74">
        <v>104457088</v>
      </c>
      <c r="D13" s="4"/>
      <c r="E13" s="4" t="s">
        <v>71</v>
      </c>
      <c r="F13" s="4"/>
      <c r="G13" s="67" t="s">
        <v>72</v>
      </c>
      <c r="H13" s="4"/>
      <c r="I13" s="67">
        <v>0</v>
      </c>
      <c r="J13" s="4"/>
      <c r="K13" s="5">
        <v>81595126</v>
      </c>
      <c r="L13" s="4"/>
      <c r="M13" s="5">
        <v>721661</v>
      </c>
      <c r="N13" s="4"/>
      <c r="O13" s="5">
        <v>6000</v>
      </c>
      <c r="P13" s="4"/>
      <c r="Q13" s="5">
        <v>82310787</v>
      </c>
      <c r="R13" s="4"/>
      <c r="S13" s="68">
        <v>1E-4</v>
      </c>
      <c r="W13" s="61"/>
    </row>
    <row r="14" spans="1:24" x14ac:dyDescent="0.45">
      <c r="A14" s="4" t="s">
        <v>80</v>
      </c>
      <c r="B14" s="4"/>
      <c r="C14" s="74">
        <v>104457096</v>
      </c>
      <c r="D14" s="4"/>
      <c r="E14" s="4" t="s">
        <v>71</v>
      </c>
      <c r="F14" s="4"/>
      <c r="G14" s="67" t="s">
        <v>72</v>
      </c>
      <c r="H14" s="4"/>
      <c r="I14" s="67">
        <v>0</v>
      </c>
      <c r="J14" s="4"/>
      <c r="K14" s="5">
        <v>133172044</v>
      </c>
      <c r="L14" s="4"/>
      <c r="M14" s="5">
        <v>3339897970</v>
      </c>
      <c r="N14" s="4"/>
      <c r="O14" s="5">
        <v>3321006000</v>
      </c>
      <c r="P14" s="4"/>
      <c r="Q14" s="5">
        <v>152064014</v>
      </c>
      <c r="R14" s="4"/>
      <c r="S14" s="68">
        <v>1E-4</v>
      </c>
      <c r="W14" s="61"/>
    </row>
    <row r="15" spans="1:24" x14ac:dyDescent="0.45">
      <c r="A15" s="4" t="s">
        <v>81</v>
      </c>
      <c r="B15" s="4"/>
      <c r="C15" s="74">
        <v>104457118</v>
      </c>
      <c r="D15" s="4"/>
      <c r="E15" s="4" t="s">
        <v>71</v>
      </c>
      <c r="F15" s="4"/>
      <c r="G15" s="67" t="s">
        <v>72</v>
      </c>
      <c r="H15" s="4"/>
      <c r="I15" s="67">
        <v>0</v>
      </c>
      <c r="J15" s="4"/>
      <c r="K15" s="5">
        <v>411311200</v>
      </c>
      <c r="L15" s="4"/>
      <c r="M15" s="5">
        <v>6073424623</v>
      </c>
      <c r="N15" s="4"/>
      <c r="O15" s="5">
        <v>3812465033</v>
      </c>
      <c r="P15" s="4"/>
      <c r="Q15" s="5">
        <v>2672270790</v>
      </c>
      <c r="R15" s="4"/>
      <c r="S15" s="68">
        <v>2E-3</v>
      </c>
      <c r="W15" s="61"/>
    </row>
    <row r="16" spans="1:24" x14ac:dyDescent="0.45">
      <c r="A16" s="4" t="s">
        <v>82</v>
      </c>
      <c r="B16" s="4"/>
      <c r="C16" s="74">
        <v>104457126</v>
      </c>
      <c r="D16" s="4"/>
      <c r="E16" s="4" t="s">
        <v>71</v>
      </c>
      <c r="F16" s="4"/>
      <c r="G16" s="67" t="s">
        <v>72</v>
      </c>
      <c r="H16" s="4"/>
      <c r="I16" s="67">
        <v>0</v>
      </c>
      <c r="J16" s="4"/>
      <c r="K16" s="5">
        <v>30881001277</v>
      </c>
      <c r="L16" s="4"/>
      <c r="M16" s="5">
        <v>29048357620</v>
      </c>
      <c r="N16" s="4"/>
      <c r="O16" s="5">
        <v>14662381987</v>
      </c>
      <c r="P16" s="4"/>
      <c r="Q16" s="5">
        <v>45266976910</v>
      </c>
      <c r="R16" s="4"/>
      <c r="S16" s="68">
        <v>3.4299999999999997E-2</v>
      </c>
      <c r="W16" s="61"/>
    </row>
    <row r="17" spans="1:23" x14ac:dyDescent="0.45">
      <c r="A17" s="4" t="s">
        <v>83</v>
      </c>
      <c r="B17" s="4"/>
      <c r="C17" s="74">
        <v>104457134</v>
      </c>
      <c r="D17" s="4"/>
      <c r="E17" s="4" t="s">
        <v>71</v>
      </c>
      <c r="F17" s="4"/>
      <c r="G17" s="67" t="s">
        <v>72</v>
      </c>
      <c r="H17" s="4"/>
      <c r="I17" s="67">
        <v>0</v>
      </c>
      <c r="J17" s="4"/>
      <c r="K17" s="5">
        <v>86330521</v>
      </c>
      <c r="L17" s="4"/>
      <c r="M17" s="5">
        <v>709517</v>
      </c>
      <c r="N17" s="4"/>
      <c r="O17" s="5">
        <v>6000</v>
      </c>
      <c r="P17" s="4"/>
      <c r="Q17" s="5">
        <v>87034038</v>
      </c>
      <c r="R17" s="4"/>
      <c r="S17" s="68">
        <v>1E-4</v>
      </c>
      <c r="W17" s="61"/>
    </row>
    <row r="18" spans="1:23" x14ac:dyDescent="0.45">
      <c r="A18" s="4" t="s">
        <v>84</v>
      </c>
      <c r="B18" s="4"/>
      <c r="C18" s="74">
        <v>104457142</v>
      </c>
      <c r="D18" s="4"/>
      <c r="E18" s="4" t="s">
        <v>71</v>
      </c>
      <c r="F18" s="4"/>
      <c r="G18" s="67" t="s">
        <v>72</v>
      </c>
      <c r="H18" s="4"/>
      <c r="I18" s="67">
        <v>0</v>
      </c>
      <c r="J18" s="4"/>
      <c r="K18" s="5">
        <v>7420192028</v>
      </c>
      <c r="L18" s="4"/>
      <c r="M18" s="5">
        <v>1575217612</v>
      </c>
      <c r="N18" s="4"/>
      <c r="O18" s="5">
        <v>8208458962</v>
      </c>
      <c r="P18" s="4"/>
      <c r="Q18" s="5">
        <v>786950678</v>
      </c>
      <c r="R18" s="4"/>
      <c r="S18" s="68">
        <v>5.9999999999999995E-4</v>
      </c>
      <c r="W18" s="61"/>
    </row>
    <row r="19" spans="1:23" x14ac:dyDescent="0.45">
      <c r="A19" s="4" t="s">
        <v>85</v>
      </c>
      <c r="B19" s="4"/>
      <c r="C19" s="74">
        <v>104457150</v>
      </c>
      <c r="D19" s="4"/>
      <c r="E19" s="4" t="s">
        <v>71</v>
      </c>
      <c r="F19" s="4"/>
      <c r="G19" s="67" t="s">
        <v>72</v>
      </c>
      <c r="H19" s="4"/>
      <c r="I19" s="67">
        <v>0</v>
      </c>
      <c r="J19" s="4"/>
      <c r="K19" s="5">
        <v>21159058069</v>
      </c>
      <c r="L19" s="4"/>
      <c r="M19" s="5">
        <v>6364557361</v>
      </c>
      <c r="N19" s="4"/>
      <c r="O19" s="5">
        <v>5487482650</v>
      </c>
      <c r="P19" s="4"/>
      <c r="Q19" s="5">
        <v>22036132780</v>
      </c>
      <c r="R19" s="4"/>
      <c r="S19" s="68">
        <v>1.67E-2</v>
      </c>
      <c r="W19" s="61"/>
    </row>
    <row r="20" spans="1:23" x14ac:dyDescent="0.45">
      <c r="A20" s="4" t="s">
        <v>86</v>
      </c>
      <c r="B20" s="4"/>
      <c r="C20" s="74">
        <v>104457169</v>
      </c>
      <c r="D20" s="4"/>
      <c r="E20" s="4" t="s">
        <v>71</v>
      </c>
      <c r="F20" s="4"/>
      <c r="G20" s="67" t="s">
        <v>72</v>
      </c>
      <c r="H20" s="4"/>
      <c r="I20" s="67">
        <v>0</v>
      </c>
      <c r="J20" s="4"/>
      <c r="K20" s="5">
        <v>11214284522</v>
      </c>
      <c r="L20" s="4"/>
      <c r="M20" s="5">
        <v>3275353718</v>
      </c>
      <c r="N20" s="4"/>
      <c r="O20" s="5">
        <v>10723970954</v>
      </c>
      <c r="P20" s="4"/>
      <c r="Q20" s="5">
        <v>3765667286</v>
      </c>
      <c r="R20" s="4"/>
      <c r="S20" s="68">
        <v>2.8999999999999998E-3</v>
      </c>
      <c r="W20" s="61"/>
    </row>
    <row r="21" spans="1:23" x14ac:dyDescent="0.45">
      <c r="A21" s="7" t="s">
        <v>87</v>
      </c>
      <c r="B21" s="4"/>
      <c r="C21" s="74">
        <v>104457177</v>
      </c>
      <c r="D21" s="4"/>
      <c r="E21" s="4" t="s">
        <v>71</v>
      </c>
      <c r="F21" s="4"/>
      <c r="G21" s="67" t="s">
        <v>72</v>
      </c>
      <c r="H21" s="4"/>
      <c r="I21" s="67">
        <v>0</v>
      </c>
      <c r="J21" s="4"/>
      <c r="K21" s="62">
        <v>95521532</v>
      </c>
      <c r="L21" s="63"/>
      <c r="M21" s="62">
        <v>852562434</v>
      </c>
      <c r="N21" s="63"/>
      <c r="O21" s="62">
        <v>787296000</v>
      </c>
      <c r="P21" s="63"/>
      <c r="Q21" s="62">
        <v>160787966</v>
      </c>
      <c r="R21" s="4"/>
      <c r="S21" s="68">
        <v>1E-4</v>
      </c>
      <c r="W21" s="61"/>
    </row>
    <row r="22" spans="1:23" ht="21.75" thickBot="1" x14ac:dyDescent="0.6">
      <c r="A22" s="6" t="s">
        <v>63</v>
      </c>
      <c r="K22" s="64">
        <f>SUM(K8:K21)</f>
        <v>74315588680</v>
      </c>
      <c r="L22" s="65"/>
      <c r="M22" s="64">
        <f>SUM(M8:M21)</f>
        <v>50695306618</v>
      </c>
      <c r="N22" s="65"/>
      <c r="O22" s="64">
        <f>SUM(O8:O21)</f>
        <v>49522432495</v>
      </c>
      <c r="P22" s="65"/>
      <c r="Q22" s="64">
        <f>SUM(Q8:Q21)</f>
        <v>75488462803</v>
      </c>
    </row>
    <row r="23" spans="1:23" ht="19.5" thickTop="1" x14ac:dyDescent="0.45"/>
  </sheetData>
  <mergeCells count="17"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8"/>
  <sheetViews>
    <sheetView rightToLeft="1" zoomScale="90" zoomScaleNormal="90" workbookViewId="0">
      <selection activeCell="M24" sqref="M24"/>
    </sheetView>
  </sheetViews>
  <sheetFormatPr defaultRowHeight="18.75" x14ac:dyDescent="0.45"/>
  <cols>
    <col min="1" max="1" width="19.1406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24" style="1" customWidth="1"/>
    <col min="6" max="6" width="1" style="1" customWidth="1"/>
    <col min="7" max="7" width="19.42578125" style="1" customWidth="1"/>
    <col min="8" max="8" width="1" style="1" customWidth="1"/>
    <col min="9" max="9" width="24.42578125" style="1" customWidth="1"/>
    <col min="10" max="10" width="1" style="1" customWidth="1"/>
    <col min="11" max="11" width="21.42578125" style="1" bestFit="1" customWidth="1"/>
    <col min="12" max="12" width="1" style="1" customWidth="1"/>
    <col min="13" max="13" width="21.7109375" style="1" customWidth="1"/>
    <col min="14" max="14" width="1" style="1" customWidth="1"/>
    <col min="15" max="15" width="23.140625" style="1" customWidth="1"/>
    <col min="16" max="16" width="1" style="1" customWidth="1"/>
    <col min="17" max="17" width="22.28515625" style="1" bestFit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</row>
    <row r="3" spans="1:19" ht="30" x14ac:dyDescent="0.45">
      <c r="A3" s="93" t="s">
        <v>42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</row>
    <row r="4" spans="1:19" ht="30" x14ac:dyDescent="0.45">
      <c r="A4" s="93" t="s">
        <v>103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</row>
    <row r="6" spans="1:19" ht="30" x14ac:dyDescent="0.55000000000000004">
      <c r="A6" s="90" t="s">
        <v>2</v>
      </c>
      <c r="B6" s="6"/>
      <c r="C6" s="91" t="s">
        <v>47</v>
      </c>
      <c r="D6" s="91" t="s">
        <v>47</v>
      </c>
      <c r="E6" s="91" t="s">
        <v>47</v>
      </c>
      <c r="F6" s="91" t="s">
        <v>47</v>
      </c>
      <c r="G6" s="91" t="s">
        <v>47</v>
      </c>
      <c r="H6" s="6"/>
      <c r="I6" s="91" t="s">
        <v>43</v>
      </c>
      <c r="J6" s="91" t="s">
        <v>43</v>
      </c>
      <c r="K6" s="91" t="s">
        <v>43</v>
      </c>
      <c r="L6" s="91" t="s">
        <v>43</v>
      </c>
      <c r="M6" s="91" t="s">
        <v>43</v>
      </c>
      <c r="N6" s="6"/>
      <c r="O6" s="91" t="s">
        <v>44</v>
      </c>
      <c r="P6" s="91" t="s">
        <v>44</v>
      </c>
      <c r="Q6" s="91" t="s">
        <v>44</v>
      </c>
      <c r="R6" s="91" t="s">
        <v>44</v>
      </c>
      <c r="S6" s="91" t="s">
        <v>44</v>
      </c>
    </row>
    <row r="7" spans="1:19" ht="62.25" customHeight="1" x14ac:dyDescent="0.55000000000000004">
      <c r="A7" s="91" t="s">
        <v>2</v>
      </c>
      <c r="B7" s="6"/>
      <c r="C7" s="91" t="s">
        <v>48</v>
      </c>
      <c r="D7" s="6"/>
      <c r="E7" s="95" t="s">
        <v>49</v>
      </c>
      <c r="F7" s="6"/>
      <c r="G7" s="10" t="s">
        <v>50</v>
      </c>
      <c r="H7" s="6"/>
      <c r="I7" s="95" t="s">
        <v>51</v>
      </c>
      <c r="J7" s="6"/>
      <c r="K7" s="95" t="s">
        <v>46</v>
      </c>
      <c r="L7" s="6"/>
      <c r="M7" s="95" t="s">
        <v>52</v>
      </c>
      <c r="N7" s="6"/>
      <c r="O7" s="95" t="s">
        <v>51</v>
      </c>
      <c r="P7" s="6"/>
      <c r="Q7" s="95" t="s">
        <v>46</v>
      </c>
      <c r="R7" s="6"/>
      <c r="S7" s="95" t="s">
        <v>52</v>
      </c>
    </row>
    <row r="8" spans="1:19" ht="27.75" x14ac:dyDescent="0.65">
      <c r="A8" s="6" t="s">
        <v>23</v>
      </c>
      <c r="C8" s="37" t="s">
        <v>106</v>
      </c>
      <c r="D8" s="37"/>
      <c r="E8" s="38">
        <v>912104</v>
      </c>
      <c r="F8" s="37"/>
      <c r="G8" s="39">
        <v>3</v>
      </c>
      <c r="H8" s="37"/>
      <c r="I8" s="80">
        <v>0</v>
      </c>
      <c r="J8" s="37"/>
      <c r="K8" s="39">
        <v>0</v>
      </c>
      <c r="L8" s="42"/>
      <c r="M8" s="39">
        <v>0</v>
      </c>
      <c r="N8" s="37"/>
      <c r="O8" s="38">
        <v>2736312</v>
      </c>
      <c r="P8" s="37"/>
      <c r="Q8" s="38">
        <v>294371</v>
      </c>
      <c r="R8" s="37"/>
      <c r="S8" s="38">
        <v>2441941</v>
      </c>
    </row>
    <row r="9" spans="1:19" ht="27.75" x14ac:dyDescent="0.65">
      <c r="A9" s="6" t="s">
        <v>19</v>
      </c>
      <c r="C9" s="37" t="s">
        <v>53</v>
      </c>
      <c r="D9" s="37"/>
      <c r="E9" s="38">
        <v>44551962</v>
      </c>
      <c r="F9" s="37"/>
      <c r="G9" s="39">
        <v>320</v>
      </c>
      <c r="H9" s="37"/>
      <c r="I9" s="80">
        <v>0</v>
      </c>
      <c r="J9" s="37"/>
      <c r="K9" s="39">
        <v>0</v>
      </c>
      <c r="L9" s="42"/>
      <c r="M9" s="39">
        <v>0</v>
      </c>
      <c r="N9" s="37"/>
      <c r="O9" s="38">
        <v>14256627840</v>
      </c>
      <c r="P9" s="37"/>
      <c r="Q9" s="38">
        <v>766882768</v>
      </c>
      <c r="R9" s="37"/>
      <c r="S9" s="38">
        <v>13489745072</v>
      </c>
    </row>
    <row r="10" spans="1:19" ht="27.75" x14ac:dyDescent="0.65">
      <c r="A10" s="6" t="s">
        <v>21</v>
      </c>
      <c r="C10" s="37" t="s">
        <v>107</v>
      </c>
      <c r="D10" s="37"/>
      <c r="E10" s="38">
        <v>2828935</v>
      </c>
      <c r="F10" s="37"/>
      <c r="G10" s="39">
        <v>800</v>
      </c>
      <c r="H10" s="37"/>
      <c r="I10" s="80">
        <v>0</v>
      </c>
      <c r="J10" s="37"/>
      <c r="K10" s="39">
        <v>0</v>
      </c>
      <c r="L10" s="42"/>
      <c r="M10" s="39">
        <v>0</v>
      </c>
      <c r="N10" s="37"/>
      <c r="O10" s="38">
        <v>2263148000</v>
      </c>
      <c r="P10" s="37"/>
      <c r="Q10" s="38">
        <v>237276706</v>
      </c>
      <c r="R10" s="37"/>
      <c r="S10" s="38">
        <v>2025871294</v>
      </c>
    </row>
    <row r="11" spans="1:19" ht="27.75" x14ac:dyDescent="0.65">
      <c r="A11" s="6" t="s">
        <v>15</v>
      </c>
      <c r="C11" s="37" t="s">
        <v>73</v>
      </c>
      <c r="D11" s="37"/>
      <c r="E11" s="38">
        <v>175473</v>
      </c>
      <c r="F11" s="37"/>
      <c r="G11" s="39">
        <v>430</v>
      </c>
      <c r="H11" s="37"/>
      <c r="I11" s="80">
        <v>0</v>
      </c>
      <c r="J11" s="37"/>
      <c r="K11" s="39">
        <v>0</v>
      </c>
      <c r="L11" s="42"/>
      <c r="M11" s="39">
        <v>0</v>
      </c>
      <c r="N11" s="37"/>
      <c r="O11" s="38">
        <v>75453390</v>
      </c>
      <c r="P11" s="37"/>
      <c r="Q11" s="38">
        <v>5197045</v>
      </c>
      <c r="R11" s="37"/>
      <c r="S11" s="38">
        <v>70256345</v>
      </c>
    </row>
    <row r="12" spans="1:19" ht="27.75" x14ac:dyDescent="0.65">
      <c r="A12" s="6" t="s">
        <v>20</v>
      </c>
      <c r="C12" s="37" t="s">
        <v>108</v>
      </c>
      <c r="D12" s="37"/>
      <c r="E12" s="38">
        <v>23677135</v>
      </c>
      <c r="F12" s="37"/>
      <c r="G12" s="39">
        <v>250</v>
      </c>
      <c r="H12" s="37"/>
      <c r="I12" s="80">
        <v>0</v>
      </c>
      <c r="J12" s="37"/>
      <c r="K12" s="39">
        <v>0</v>
      </c>
      <c r="L12" s="42"/>
      <c r="M12" s="39">
        <v>0</v>
      </c>
      <c r="N12" s="37"/>
      <c r="O12" s="38">
        <v>5919283750</v>
      </c>
      <c r="P12" s="37"/>
      <c r="Q12" s="38">
        <v>607572456</v>
      </c>
      <c r="R12" s="37"/>
      <c r="S12" s="38">
        <v>5311711294</v>
      </c>
    </row>
    <row r="13" spans="1:19" ht="27.75" x14ac:dyDescent="0.65">
      <c r="A13" s="6" t="s">
        <v>17</v>
      </c>
      <c r="C13" s="37" t="s">
        <v>54</v>
      </c>
      <c r="D13" s="37"/>
      <c r="E13" s="38">
        <v>2350935</v>
      </c>
      <c r="F13" s="37"/>
      <c r="G13" s="39">
        <v>100</v>
      </c>
      <c r="H13" s="37"/>
      <c r="I13" s="80">
        <v>0</v>
      </c>
      <c r="J13" s="37"/>
      <c r="K13" s="39">
        <v>0</v>
      </c>
      <c r="L13" s="42"/>
      <c r="M13" s="39">
        <v>0</v>
      </c>
      <c r="N13" s="37"/>
      <c r="O13" s="38">
        <v>235093500</v>
      </c>
      <c r="P13" s="37"/>
      <c r="Q13" s="38">
        <v>0</v>
      </c>
      <c r="R13" s="37"/>
      <c r="S13" s="38">
        <v>235093500</v>
      </c>
    </row>
    <row r="14" spans="1:19" ht="27.75" x14ac:dyDescent="0.65">
      <c r="A14" s="6" t="s">
        <v>22</v>
      </c>
      <c r="C14" s="37" t="s">
        <v>109</v>
      </c>
      <c r="D14" s="37"/>
      <c r="E14" s="38">
        <v>6124308</v>
      </c>
      <c r="F14" s="37"/>
      <c r="G14" s="39">
        <v>12</v>
      </c>
      <c r="H14" s="37"/>
      <c r="I14" s="80">
        <v>0</v>
      </c>
      <c r="J14" s="37"/>
      <c r="K14" s="39">
        <v>0</v>
      </c>
      <c r="L14" s="42"/>
      <c r="M14" s="39">
        <v>0</v>
      </c>
      <c r="N14" s="37"/>
      <c r="O14" s="38">
        <v>73491696</v>
      </c>
      <c r="P14" s="37"/>
      <c r="Q14" s="38">
        <v>7986277</v>
      </c>
      <c r="R14" s="37"/>
      <c r="S14" s="38">
        <v>65505419</v>
      </c>
    </row>
    <row r="15" spans="1:19" ht="27.75" x14ac:dyDescent="0.65">
      <c r="A15" s="6" t="s">
        <v>16</v>
      </c>
      <c r="C15" s="37" t="s">
        <v>88</v>
      </c>
      <c r="D15" s="37"/>
      <c r="E15" s="38">
        <v>704460</v>
      </c>
      <c r="F15" s="37"/>
      <c r="G15" s="39">
        <v>700</v>
      </c>
      <c r="H15" s="37"/>
      <c r="I15" s="80">
        <v>0</v>
      </c>
      <c r="J15" s="37"/>
      <c r="K15" s="39">
        <v>0</v>
      </c>
      <c r="L15" s="42"/>
      <c r="M15" s="39">
        <v>0</v>
      </c>
      <c r="N15" s="37"/>
      <c r="O15" s="38">
        <v>493122000</v>
      </c>
      <c r="P15" s="37"/>
      <c r="Q15" s="38">
        <v>41170889</v>
      </c>
      <c r="R15" s="37"/>
      <c r="S15" s="38">
        <v>451951111</v>
      </c>
    </row>
    <row r="16" spans="1:19" ht="27.75" x14ac:dyDescent="0.65">
      <c r="A16" s="11" t="s">
        <v>14</v>
      </c>
      <c r="C16" s="37" t="s">
        <v>74</v>
      </c>
      <c r="D16" s="37"/>
      <c r="E16" s="40">
        <v>1352135</v>
      </c>
      <c r="F16" s="37"/>
      <c r="G16" s="41">
        <v>67</v>
      </c>
      <c r="H16" s="37"/>
      <c r="I16" s="81">
        <v>0</v>
      </c>
      <c r="J16" s="42"/>
      <c r="K16" s="41">
        <v>0</v>
      </c>
      <c r="L16" s="42"/>
      <c r="M16" s="41">
        <v>0</v>
      </c>
      <c r="N16" s="37"/>
      <c r="O16" s="40">
        <v>90593045</v>
      </c>
      <c r="P16" s="37"/>
      <c r="Q16" s="40">
        <v>6880484</v>
      </c>
      <c r="R16" s="37"/>
      <c r="S16" s="38">
        <v>83712561</v>
      </c>
    </row>
    <row r="17" spans="1:19" ht="30.75" thickBot="1" x14ac:dyDescent="0.8">
      <c r="A17" s="45" t="s">
        <v>63</v>
      </c>
      <c r="C17" s="37"/>
      <c r="D17" s="37"/>
      <c r="E17" s="45">
        <f>SUM(E8:E16)</f>
        <v>82677447</v>
      </c>
      <c r="F17" s="44"/>
      <c r="G17" s="43">
        <f>SUM(G8:G16)</f>
        <v>2682</v>
      </c>
      <c r="H17" s="44"/>
      <c r="I17" s="43">
        <f>SUM(I8:I16)</f>
        <v>0</v>
      </c>
      <c r="J17" s="44"/>
      <c r="K17" s="43">
        <f>SUM(K8:K16)</f>
        <v>0</v>
      </c>
      <c r="L17" s="44"/>
      <c r="M17" s="43">
        <f>SUM(M8:M16)</f>
        <v>0</v>
      </c>
      <c r="N17" s="44"/>
      <c r="O17" s="45">
        <f>SUM(O8:O16)</f>
        <v>23409549533</v>
      </c>
      <c r="P17" s="44"/>
      <c r="Q17" s="45">
        <f>SUM(Q8:Q16)</f>
        <v>1673260996</v>
      </c>
      <c r="R17" s="44"/>
      <c r="S17" s="45">
        <f>SUM(S8:S16)</f>
        <v>21736288537</v>
      </c>
    </row>
    <row r="18" spans="1:19" ht="19.5" thickTop="1" x14ac:dyDescent="0.45"/>
  </sheetData>
  <mergeCells count="15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C6:G6"/>
  </mergeCells>
  <pageMargins left="0.7" right="0.7" top="0.75" bottom="0.75" header="0.3" footer="0.3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1"/>
  <sheetViews>
    <sheetView rightToLeft="1" zoomScale="90" zoomScaleNormal="90" workbookViewId="0">
      <selection activeCell="M24" sqref="M24"/>
    </sheetView>
  </sheetViews>
  <sheetFormatPr defaultRowHeight="18.75" x14ac:dyDescent="0.45"/>
  <cols>
    <col min="1" max="1" width="22.710937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21.85546875" style="1" bestFit="1" customWidth="1"/>
    <col min="6" max="6" width="1" style="1" customWidth="1"/>
    <col min="7" max="7" width="23.42578125" style="1" bestFit="1" customWidth="1"/>
    <col min="8" max="8" width="1" style="1" customWidth="1"/>
    <col min="9" max="9" width="24" style="1" customWidth="1"/>
    <col min="10" max="10" width="1" style="1" customWidth="1"/>
    <col min="11" max="11" width="14.85546875" style="1" customWidth="1"/>
    <col min="12" max="12" width="1" style="1" customWidth="1"/>
    <col min="13" max="13" width="21.8554687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24" style="1" bestFit="1" customWidth="1"/>
    <col min="18" max="18" width="1" style="1" customWidth="1"/>
    <col min="19" max="19" width="9.140625" style="1" customWidth="1"/>
    <col min="20" max="20" width="9.140625" style="1"/>
    <col min="21" max="21" width="15" style="1" bestFit="1" customWidth="1"/>
    <col min="22" max="16384" width="9.140625" style="1"/>
  </cols>
  <sheetData>
    <row r="2" spans="1:21" ht="30" x14ac:dyDescent="0.4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</row>
    <row r="3" spans="1:21" ht="30" x14ac:dyDescent="0.45">
      <c r="A3" s="93" t="s">
        <v>69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21" ht="30" x14ac:dyDescent="0.45">
      <c r="A4" s="93" t="s">
        <v>103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</row>
    <row r="6" spans="1:21" ht="30" x14ac:dyDescent="0.55000000000000004">
      <c r="A6" s="90" t="s">
        <v>2</v>
      </c>
      <c r="B6" s="6"/>
      <c r="C6" s="91" t="s">
        <v>43</v>
      </c>
      <c r="D6" s="91" t="s">
        <v>43</v>
      </c>
      <c r="E6" s="91" t="s">
        <v>43</v>
      </c>
      <c r="F6" s="91" t="s">
        <v>43</v>
      </c>
      <c r="G6" s="91" t="s">
        <v>43</v>
      </c>
      <c r="H6" s="91" t="s">
        <v>43</v>
      </c>
      <c r="I6" s="91" t="s">
        <v>43</v>
      </c>
      <c r="J6" s="6"/>
      <c r="K6" s="91" t="s">
        <v>44</v>
      </c>
      <c r="L6" s="91" t="s">
        <v>44</v>
      </c>
      <c r="M6" s="91" t="s">
        <v>44</v>
      </c>
      <c r="N6" s="91" t="s">
        <v>44</v>
      </c>
      <c r="O6" s="91" t="s">
        <v>44</v>
      </c>
      <c r="P6" s="91" t="s">
        <v>44</v>
      </c>
      <c r="Q6" s="91" t="s">
        <v>44</v>
      </c>
    </row>
    <row r="7" spans="1:21" ht="49.5" customHeight="1" x14ac:dyDescent="0.55000000000000004">
      <c r="A7" s="91" t="s">
        <v>2</v>
      </c>
      <c r="B7" s="6"/>
      <c r="C7" s="95" t="s">
        <v>6</v>
      </c>
      <c r="D7" s="6"/>
      <c r="E7" s="95" t="s">
        <v>55</v>
      </c>
      <c r="F7" s="6"/>
      <c r="G7" s="95" t="s">
        <v>56</v>
      </c>
      <c r="H7" s="6"/>
      <c r="I7" s="95" t="s">
        <v>57</v>
      </c>
      <c r="J7" s="6"/>
      <c r="K7" s="95" t="s">
        <v>6</v>
      </c>
      <c r="L7" s="6"/>
      <c r="M7" s="95" t="s">
        <v>55</v>
      </c>
      <c r="N7" s="6"/>
      <c r="O7" s="95" t="s">
        <v>56</v>
      </c>
      <c r="P7" s="6"/>
      <c r="Q7" s="95" t="s">
        <v>57</v>
      </c>
    </row>
    <row r="8" spans="1:21" ht="24.75" x14ac:dyDescent="0.6">
      <c r="A8" s="71" t="s">
        <v>14</v>
      </c>
      <c r="C8" s="13">
        <v>121636</v>
      </c>
      <c r="D8" s="13"/>
      <c r="E8" s="13">
        <v>3278758983</v>
      </c>
      <c r="F8" s="13"/>
      <c r="G8" s="13">
        <v>3378283378</v>
      </c>
      <c r="H8" s="13"/>
      <c r="I8" s="13">
        <v>-99524394</v>
      </c>
      <c r="J8" s="13"/>
      <c r="K8" s="13">
        <v>121636</v>
      </c>
      <c r="L8" s="13"/>
      <c r="M8" s="13">
        <v>3278758983</v>
      </c>
      <c r="N8" s="13"/>
      <c r="O8" s="13">
        <v>3378283378</v>
      </c>
      <c r="P8" s="13"/>
      <c r="Q8" s="73">
        <v>-99524394</v>
      </c>
      <c r="R8" s="26"/>
    </row>
    <row r="9" spans="1:21" ht="24.75" x14ac:dyDescent="0.6">
      <c r="A9" s="71" t="s">
        <v>23</v>
      </c>
      <c r="C9" s="13">
        <v>12850824</v>
      </c>
      <c r="D9" s="13"/>
      <c r="E9" s="13">
        <v>15666089995</v>
      </c>
      <c r="F9" s="13"/>
      <c r="G9" s="13">
        <v>16412186399</v>
      </c>
      <c r="H9" s="13"/>
      <c r="I9" s="13">
        <v>-746096403</v>
      </c>
      <c r="J9" s="13"/>
      <c r="K9" s="13">
        <v>12850824</v>
      </c>
      <c r="L9" s="13"/>
      <c r="M9" s="13">
        <v>15666089995</v>
      </c>
      <c r="N9" s="13"/>
      <c r="O9" s="13">
        <v>16412186399</v>
      </c>
      <c r="P9" s="13"/>
      <c r="Q9" s="73">
        <v>-746096403</v>
      </c>
      <c r="R9" s="26"/>
      <c r="U9" s="9"/>
    </row>
    <row r="10" spans="1:21" ht="24.75" x14ac:dyDescent="0.6">
      <c r="A10" s="71" t="s">
        <v>18</v>
      </c>
      <c r="C10" s="13">
        <v>49658342</v>
      </c>
      <c r="D10" s="13"/>
      <c r="E10" s="13">
        <v>87233017718</v>
      </c>
      <c r="F10" s="13"/>
      <c r="G10" s="13">
        <v>90349487045</v>
      </c>
      <c r="H10" s="13"/>
      <c r="I10" s="13">
        <v>-3116469326</v>
      </c>
      <c r="J10" s="13"/>
      <c r="K10" s="13">
        <v>49658342</v>
      </c>
      <c r="L10" s="13"/>
      <c r="M10" s="13">
        <v>87233017718</v>
      </c>
      <c r="N10" s="13"/>
      <c r="O10" s="13">
        <v>90349487045</v>
      </c>
      <c r="P10" s="13"/>
      <c r="Q10" s="73">
        <v>-3116469326</v>
      </c>
      <c r="R10" s="26"/>
    </row>
    <row r="11" spans="1:21" ht="24.75" x14ac:dyDescent="0.6">
      <c r="A11" s="71" t="s">
        <v>19</v>
      </c>
      <c r="C11" s="13">
        <v>74087634</v>
      </c>
      <c r="D11" s="13"/>
      <c r="E11" s="13">
        <v>845437758886</v>
      </c>
      <c r="F11" s="13"/>
      <c r="G11" s="13">
        <v>777181316423</v>
      </c>
      <c r="H11" s="13"/>
      <c r="I11" s="13">
        <v>68256442463</v>
      </c>
      <c r="J11" s="13"/>
      <c r="K11" s="13">
        <v>74087634</v>
      </c>
      <c r="L11" s="13"/>
      <c r="M11" s="13">
        <v>845437758886</v>
      </c>
      <c r="N11" s="13"/>
      <c r="O11" s="13">
        <v>777181316423</v>
      </c>
      <c r="P11" s="13"/>
      <c r="Q11" s="73">
        <v>68256442463</v>
      </c>
      <c r="R11" s="26"/>
    </row>
    <row r="12" spans="1:21" ht="24.75" x14ac:dyDescent="0.6">
      <c r="A12" s="71" t="s">
        <v>24</v>
      </c>
      <c r="C12" s="13">
        <v>578611</v>
      </c>
      <c r="D12" s="13"/>
      <c r="E12" s="13">
        <v>17663131859</v>
      </c>
      <c r="F12" s="13"/>
      <c r="G12" s="13">
        <v>17083711660</v>
      </c>
      <c r="H12" s="13"/>
      <c r="I12" s="13">
        <v>579420199</v>
      </c>
      <c r="J12" s="13"/>
      <c r="K12" s="13">
        <v>578611</v>
      </c>
      <c r="L12" s="13"/>
      <c r="M12" s="13">
        <v>17663131859</v>
      </c>
      <c r="N12" s="13"/>
      <c r="O12" s="13">
        <v>17083711660</v>
      </c>
      <c r="P12" s="13"/>
      <c r="Q12" s="73">
        <v>579420199</v>
      </c>
      <c r="R12" s="26"/>
    </row>
    <row r="13" spans="1:21" ht="24.75" x14ac:dyDescent="0.6">
      <c r="A13" s="71" t="s">
        <v>21</v>
      </c>
      <c r="C13" s="13">
        <v>3165070</v>
      </c>
      <c r="D13" s="13"/>
      <c r="E13" s="13">
        <v>53733670650</v>
      </c>
      <c r="F13" s="13"/>
      <c r="G13" s="13">
        <v>61202573083</v>
      </c>
      <c r="H13" s="13"/>
      <c r="I13" s="13">
        <v>-7468902432</v>
      </c>
      <c r="J13" s="13"/>
      <c r="K13" s="13">
        <v>3165070</v>
      </c>
      <c r="L13" s="13"/>
      <c r="M13" s="13">
        <v>53733670650</v>
      </c>
      <c r="N13" s="13"/>
      <c r="O13" s="13">
        <v>61202573083</v>
      </c>
      <c r="P13" s="13"/>
      <c r="Q13" s="73">
        <v>-7468902432</v>
      </c>
      <c r="R13" s="26"/>
    </row>
    <row r="14" spans="1:21" ht="24.75" x14ac:dyDescent="0.6">
      <c r="A14" s="71" t="s">
        <v>15</v>
      </c>
      <c r="C14" s="13">
        <v>591874</v>
      </c>
      <c r="D14" s="13"/>
      <c r="E14" s="13">
        <v>9592900130</v>
      </c>
      <c r="F14" s="13"/>
      <c r="G14" s="13">
        <v>11563302646</v>
      </c>
      <c r="H14" s="13"/>
      <c r="I14" s="13">
        <v>-1970402515</v>
      </c>
      <c r="J14" s="13"/>
      <c r="K14" s="13">
        <v>591874</v>
      </c>
      <c r="L14" s="13"/>
      <c r="M14" s="13">
        <v>9592900130</v>
      </c>
      <c r="N14" s="13"/>
      <c r="O14" s="13">
        <v>11563302646</v>
      </c>
      <c r="P14" s="13"/>
      <c r="Q14" s="73">
        <v>-1970402515</v>
      </c>
      <c r="R14" s="26"/>
    </row>
    <row r="15" spans="1:21" ht="24.75" x14ac:dyDescent="0.6">
      <c r="A15" s="71" t="s">
        <v>20</v>
      </c>
      <c r="C15" s="13">
        <v>27491996</v>
      </c>
      <c r="D15" s="13"/>
      <c r="E15" s="13">
        <v>125927531948</v>
      </c>
      <c r="F15" s="13"/>
      <c r="G15" s="13">
        <v>138384794774</v>
      </c>
      <c r="H15" s="13"/>
      <c r="I15" s="13">
        <v>-12457262825</v>
      </c>
      <c r="J15" s="13"/>
      <c r="K15" s="13">
        <v>27491996</v>
      </c>
      <c r="L15" s="13"/>
      <c r="M15" s="13">
        <v>125927531948</v>
      </c>
      <c r="N15" s="13"/>
      <c r="O15" s="13">
        <v>138384794774</v>
      </c>
      <c r="P15" s="13"/>
      <c r="Q15" s="73">
        <v>-12457262825</v>
      </c>
      <c r="R15" s="26"/>
    </row>
    <row r="16" spans="1:21" ht="24.75" x14ac:dyDescent="0.6">
      <c r="A16" s="71" t="s">
        <v>25</v>
      </c>
      <c r="C16" s="13">
        <v>35727</v>
      </c>
      <c r="D16" s="13"/>
      <c r="E16" s="13">
        <v>3519647963</v>
      </c>
      <c r="F16" s="13"/>
      <c r="G16" s="13">
        <v>3568106329</v>
      </c>
      <c r="H16" s="13"/>
      <c r="I16" s="13">
        <v>-48458365</v>
      </c>
      <c r="J16" s="13"/>
      <c r="K16" s="13">
        <v>35727</v>
      </c>
      <c r="L16" s="13"/>
      <c r="M16" s="13">
        <v>3519647963</v>
      </c>
      <c r="N16" s="13"/>
      <c r="O16" s="13">
        <v>3568106329</v>
      </c>
      <c r="P16" s="13"/>
      <c r="Q16" s="73">
        <v>-48458365</v>
      </c>
      <c r="R16" s="26"/>
    </row>
    <row r="17" spans="1:18" ht="24.75" x14ac:dyDescent="0.6">
      <c r="A17" s="71" t="s">
        <v>17</v>
      </c>
      <c r="C17" s="13">
        <v>1024104</v>
      </c>
      <c r="D17" s="13"/>
      <c r="E17" s="13">
        <v>10744919650</v>
      </c>
      <c r="F17" s="13"/>
      <c r="G17" s="13">
        <v>12250075467</v>
      </c>
      <c r="H17" s="13"/>
      <c r="I17" s="13">
        <v>-1505155816</v>
      </c>
      <c r="J17" s="13"/>
      <c r="K17" s="13">
        <v>1024104</v>
      </c>
      <c r="L17" s="13"/>
      <c r="M17" s="13">
        <v>10744919650</v>
      </c>
      <c r="N17" s="13"/>
      <c r="O17" s="13">
        <v>12250075467</v>
      </c>
      <c r="P17" s="13"/>
      <c r="Q17" s="73">
        <v>-1505155816</v>
      </c>
      <c r="R17" s="26"/>
    </row>
    <row r="18" spans="1:18" ht="24.75" x14ac:dyDescent="0.6">
      <c r="A18" s="71" t="s">
        <v>22</v>
      </c>
      <c r="C18" s="13">
        <v>4870610</v>
      </c>
      <c r="D18" s="13"/>
      <c r="E18" s="13">
        <v>32608285853</v>
      </c>
      <c r="F18" s="13"/>
      <c r="G18" s="13">
        <v>33064021868</v>
      </c>
      <c r="H18" s="13"/>
      <c r="I18" s="13">
        <v>-455736014</v>
      </c>
      <c r="J18" s="13"/>
      <c r="K18" s="13">
        <v>4870610</v>
      </c>
      <c r="L18" s="13"/>
      <c r="M18" s="13">
        <v>32608285853</v>
      </c>
      <c r="N18" s="13"/>
      <c r="O18" s="13">
        <v>33064021868</v>
      </c>
      <c r="P18" s="13"/>
      <c r="Q18" s="73">
        <v>-455736014</v>
      </c>
      <c r="R18" s="26"/>
    </row>
    <row r="19" spans="1:18" ht="24.75" x14ac:dyDescent="0.6">
      <c r="A19" s="72" t="s">
        <v>16</v>
      </c>
      <c r="C19" s="15">
        <v>636638</v>
      </c>
      <c r="D19" s="13"/>
      <c r="E19" s="15">
        <v>12497884531</v>
      </c>
      <c r="F19" s="13"/>
      <c r="G19" s="15">
        <v>15508301666</v>
      </c>
      <c r="H19" s="13"/>
      <c r="I19" s="13">
        <v>-3010417134</v>
      </c>
      <c r="J19" s="13"/>
      <c r="K19" s="15">
        <v>636638</v>
      </c>
      <c r="L19" s="13"/>
      <c r="M19" s="15">
        <v>12497884531</v>
      </c>
      <c r="N19" s="13"/>
      <c r="O19" s="15">
        <v>15508301666</v>
      </c>
      <c r="P19" s="13"/>
      <c r="Q19" s="73">
        <v>-3010417134</v>
      </c>
      <c r="R19" s="26"/>
    </row>
    <row r="20" spans="1:18" ht="27" thickBot="1" x14ac:dyDescent="0.7">
      <c r="A20" s="16" t="s">
        <v>68</v>
      </c>
      <c r="C20" s="46">
        <f>SUM(C8:C19)</f>
        <v>175113066</v>
      </c>
      <c r="D20" s="18"/>
      <c r="E20" s="46">
        <f>SUM(E8:E19)</f>
        <v>1217903598166</v>
      </c>
      <c r="F20" s="18"/>
      <c r="G20" s="46">
        <f>SUM(G8:G19)</f>
        <v>1179946160738</v>
      </c>
      <c r="H20" s="18"/>
      <c r="I20" s="17">
        <f>SUM(I8:I19)</f>
        <v>37957437438</v>
      </c>
      <c r="J20" s="18"/>
      <c r="K20" s="46">
        <f>SUM(K8:K19)</f>
        <v>175113066</v>
      </c>
      <c r="L20" s="18"/>
      <c r="M20" s="46">
        <f>SUM(M8:M19)</f>
        <v>1217903598166</v>
      </c>
      <c r="N20" s="18"/>
      <c r="O20" s="46">
        <f>SUM(O8:O19)</f>
        <v>1179946160738</v>
      </c>
      <c r="P20" s="18"/>
      <c r="Q20" s="47">
        <f>SUM(Q8:Q19)</f>
        <v>37957437438</v>
      </c>
      <c r="R20" s="26"/>
    </row>
    <row r="21" spans="1:18" ht="19.5" thickTop="1" x14ac:dyDescent="0.45">
      <c r="Q21" s="12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65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29"/>
  <sheetViews>
    <sheetView rightToLeft="1" view="pageBreakPreview" topLeftCell="A10" zoomScale="90" zoomScaleNormal="100" zoomScaleSheetLayoutView="90" workbookViewId="0">
      <selection activeCell="M24" sqref="M24"/>
    </sheetView>
  </sheetViews>
  <sheetFormatPr defaultRowHeight="18.75" x14ac:dyDescent="0.45"/>
  <cols>
    <col min="1" max="1" width="22.7109375" style="1" bestFit="1" customWidth="1"/>
    <col min="2" max="2" width="1" style="1" customWidth="1"/>
    <col min="3" max="3" width="16.140625" style="1" bestFit="1" customWidth="1"/>
    <col min="4" max="4" width="1" style="1" customWidth="1"/>
    <col min="5" max="5" width="21.42578125" style="1" bestFit="1" customWidth="1"/>
    <col min="6" max="6" width="1" style="1" customWidth="1"/>
    <col min="7" max="7" width="22.140625" style="1" bestFit="1" customWidth="1"/>
    <col min="8" max="8" width="1" style="1" customWidth="1"/>
    <col min="9" max="9" width="23.140625" style="1" bestFit="1" customWidth="1"/>
    <col min="10" max="10" width="1" style="1" customWidth="1"/>
    <col min="11" max="11" width="17.140625" style="1" bestFit="1" customWidth="1"/>
    <col min="12" max="12" width="1" style="1" customWidth="1"/>
    <col min="13" max="13" width="24.7109375" style="1" bestFit="1" customWidth="1"/>
    <col min="14" max="14" width="1" style="1" customWidth="1"/>
    <col min="15" max="15" width="24.42578125" style="1" bestFit="1" customWidth="1"/>
    <col min="16" max="16" width="1" style="1" customWidth="1"/>
    <col min="17" max="17" width="25.28515625" style="1" bestFit="1" customWidth="1"/>
    <col min="18" max="18" width="1" style="1" customWidth="1"/>
    <col min="19" max="16384" width="9.140625" style="1"/>
  </cols>
  <sheetData>
    <row r="2" spans="1:17" ht="36" x14ac:dyDescent="0.45">
      <c r="A2" s="96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7" ht="36" x14ac:dyDescent="0.45">
      <c r="A3" s="96" t="s">
        <v>70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</row>
    <row r="4" spans="1:17" ht="36" x14ac:dyDescent="0.45">
      <c r="A4" s="97" t="s">
        <v>103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</row>
    <row r="6" spans="1:17" ht="30" x14ac:dyDescent="0.55000000000000004">
      <c r="A6" s="90" t="s">
        <v>2</v>
      </c>
      <c r="B6" s="6"/>
      <c r="C6" s="91" t="s">
        <v>43</v>
      </c>
      <c r="D6" s="91" t="s">
        <v>43</v>
      </c>
      <c r="E6" s="91" t="s">
        <v>43</v>
      </c>
      <c r="F6" s="91" t="s">
        <v>43</v>
      </c>
      <c r="G6" s="91" t="s">
        <v>43</v>
      </c>
      <c r="H6" s="91" t="s">
        <v>43</v>
      </c>
      <c r="I6" s="91" t="s">
        <v>43</v>
      </c>
      <c r="J6" s="6"/>
      <c r="K6" s="91" t="s">
        <v>44</v>
      </c>
      <c r="L6" s="91" t="s">
        <v>44</v>
      </c>
      <c r="M6" s="91" t="s">
        <v>44</v>
      </c>
      <c r="N6" s="91" t="s">
        <v>44</v>
      </c>
      <c r="O6" s="91" t="s">
        <v>44</v>
      </c>
      <c r="P6" s="91" t="s">
        <v>44</v>
      </c>
      <c r="Q6" s="91" t="s">
        <v>44</v>
      </c>
    </row>
    <row r="7" spans="1:17" ht="56.25" customHeight="1" x14ac:dyDescent="0.55000000000000004">
      <c r="A7" s="91" t="s">
        <v>2</v>
      </c>
      <c r="B7" s="6"/>
      <c r="C7" s="95" t="s">
        <v>6</v>
      </c>
      <c r="D7" s="6"/>
      <c r="E7" s="95" t="s">
        <v>55</v>
      </c>
      <c r="F7" s="6"/>
      <c r="G7" s="95" t="s">
        <v>56</v>
      </c>
      <c r="H7" s="6"/>
      <c r="I7" s="98" t="s">
        <v>58</v>
      </c>
      <c r="J7" s="6"/>
      <c r="K7" s="95" t="s">
        <v>6</v>
      </c>
      <c r="L7" s="6"/>
      <c r="M7" s="95" t="s">
        <v>55</v>
      </c>
      <c r="N7" s="6"/>
      <c r="O7" s="95" t="s">
        <v>56</v>
      </c>
      <c r="P7" s="6"/>
      <c r="Q7" s="98" t="s">
        <v>58</v>
      </c>
    </row>
    <row r="8" spans="1:17" ht="27.75" customHeight="1" x14ac:dyDescent="0.6">
      <c r="A8" s="16" t="s">
        <v>17</v>
      </c>
      <c r="B8" s="16"/>
      <c r="C8" s="14">
        <v>633067</v>
      </c>
      <c r="D8" s="14"/>
      <c r="E8" s="14">
        <v>7542414847</v>
      </c>
      <c r="F8" s="14"/>
      <c r="G8" s="14">
        <v>7802598127</v>
      </c>
      <c r="H8" s="14"/>
      <c r="I8" s="14">
        <v>-260183280</v>
      </c>
      <c r="J8" s="14"/>
      <c r="K8" s="14">
        <v>633067</v>
      </c>
      <c r="L8" s="14"/>
      <c r="M8" s="14">
        <v>7542414847</v>
      </c>
      <c r="N8" s="14"/>
      <c r="O8" s="14">
        <v>7802598127</v>
      </c>
      <c r="P8" s="13"/>
      <c r="Q8" s="14">
        <v>-260183280</v>
      </c>
    </row>
    <row r="9" spans="1:17" ht="27.75" customHeight="1" x14ac:dyDescent="0.6">
      <c r="A9" s="16" t="s">
        <v>15</v>
      </c>
      <c r="B9" s="16"/>
      <c r="C9" s="14">
        <v>383014</v>
      </c>
      <c r="D9" s="14"/>
      <c r="E9" s="14">
        <v>6785268240</v>
      </c>
      <c r="F9" s="14"/>
      <c r="G9" s="14">
        <v>7824112568</v>
      </c>
      <c r="H9" s="14"/>
      <c r="I9" s="14">
        <v>-1038844328</v>
      </c>
      <c r="J9" s="14"/>
      <c r="K9" s="14">
        <v>383014</v>
      </c>
      <c r="L9" s="14"/>
      <c r="M9" s="14">
        <v>6785268240</v>
      </c>
      <c r="N9" s="14"/>
      <c r="O9" s="14">
        <v>7824112568</v>
      </c>
      <c r="P9" s="13"/>
      <c r="Q9" s="14">
        <v>-1038844328</v>
      </c>
    </row>
    <row r="10" spans="1:17" ht="27.75" customHeight="1" x14ac:dyDescent="0.6">
      <c r="A10" s="16" t="s">
        <v>14</v>
      </c>
      <c r="B10" s="16"/>
      <c r="C10" s="14">
        <v>240000</v>
      </c>
      <c r="D10" s="14"/>
      <c r="E10" s="14">
        <v>6796600688</v>
      </c>
      <c r="F10" s="14"/>
      <c r="G10" s="14">
        <v>6661807948</v>
      </c>
      <c r="H10" s="14"/>
      <c r="I10" s="14">
        <v>134792740</v>
      </c>
      <c r="J10" s="14"/>
      <c r="K10" s="14">
        <v>240000</v>
      </c>
      <c r="L10" s="14"/>
      <c r="M10" s="14">
        <v>6796600688</v>
      </c>
      <c r="N10" s="14"/>
      <c r="O10" s="14">
        <v>6661807948</v>
      </c>
      <c r="P10" s="13"/>
      <c r="Q10" s="14">
        <v>134792740</v>
      </c>
    </row>
    <row r="11" spans="1:17" ht="27.75" customHeight="1" x14ac:dyDescent="0.6">
      <c r="A11" s="16" t="s">
        <v>24</v>
      </c>
      <c r="B11" s="16"/>
      <c r="C11" s="69">
        <v>475000</v>
      </c>
      <c r="D11" s="14"/>
      <c r="E11" s="69">
        <v>14748542743</v>
      </c>
      <c r="F11" s="14"/>
      <c r="G11" s="69">
        <v>13885938854</v>
      </c>
      <c r="H11" s="14"/>
      <c r="I11" s="69">
        <v>862603889</v>
      </c>
      <c r="J11" s="14"/>
      <c r="K11" s="14">
        <v>475000</v>
      </c>
      <c r="L11" s="14"/>
      <c r="M11" s="14">
        <v>14748542743</v>
      </c>
      <c r="N11" s="14"/>
      <c r="O11" s="14">
        <v>13885938854</v>
      </c>
      <c r="P11" s="13"/>
      <c r="Q11" s="14">
        <v>862603889</v>
      </c>
    </row>
    <row r="12" spans="1:17" ht="27.75" customHeight="1" x14ac:dyDescent="0.6">
      <c r="A12" s="16" t="s">
        <v>16</v>
      </c>
      <c r="B12" s="16"/>
      <c r="C12" s="69">
        <v>564132</v>
      </c>
      <c r="D12" s="14"/>
      <c r="E12" s="69">
        <v>12650265298</v>
      </c>
      <c r="F12" s="14"/>
      <c r="G12" s="69">
        <v>13869413440</v>
      </c>
      <c r="H12" s="14"/>
      <c r="I12" s="69">
        <v>-1219148142</v>
      </c>
      <c r="J12" s="14"/>
      <c r="K12" s="14">
        <v>564132</v>
      </c>
      <c r="L12" s="14"/>
      <c r="M12" s="14">
        <v>12650265298</v>
      </c>
      <c r="N12" s="14"/>
      <c r="O12" s="14">
        <v>13869413440</v>
      </c>
      <c r="P12" s="13"/>
      <c r="Q12" s="14">
        <v>-1219148142</v>
      </c>
    </row>
    <row r="13" spans="1:17" ht="27.75" customHeight="1" x14ac:dyDescent="0.6">
      <c r="A13" s="16" t="s">
        <v>18</v>
      </c>
      <c r="B13" s="16"/>
      <c r="C13" s="69">
        <v>32376830</v>
      </c>
      <c r="D13" s="14"/>
      <c r="E13" s="69">
        <v>59389273873</v>
      </c>
      <c r="F13" s="14"/>
      <c r="G13" s="69">
        <v>58972322024</v>
      </c>
      <c r="H13" s="14"/>
      <c r="I13" s="69">
        <v>416951849</v>
      </c>
      <c r="J13" s="14"/>
      <c r="K13" s="14">
        <v>32376830</v>
      </c>
      <c r="L13" s="14"/>
      <c r="M13" s="14">
        <v>59389273873</v>
      </c>
      <c r="N13" s="14"/>
      <c r="O13" s="14">
        <v>58972322024</v>
      </c>
      <c r="P13" s="13"/>
      <c r="Q13" s="14">
        <v>416951849</v>
      </c>
    </row>
    <row r="14" spans="1:17" ht="27.75" customHeight="1" x14ac:dyDescent="0.6">
      <c r="A14" s="16" t="s">
        <v>25</v>
      </c>
      <c r="B14" s="16"/>
      <c r="C14" s="69">
        <v>96659</v>
      </c>
      <c r="D14" s="14"/>
      <c r="E14" s="69">
        <v>9213928166</v>
      </c>
      <c r="F14" s="14"/>
      <c r="G14" s="69">
        <v>8976833846</v>
      </c>
      <c r="H14" s="14"/>
      <c r="I14" s="69">
        <v>237094320</v>
      </c>
      <c r="J14" s="14"/>
      <c r="K14" s="14">
        <v>96659</v>
      </c>
      <c r="L14" s="14"/>
      <c r="M14" s="14">
        <v>9213928166</v>
      </c>
      <c r="N14" s="14"/>
      <c r="O14" s="14">
        <v>8976833846</v>
      </c>
      <c r="P14" s="13"/>
      <c r="Q14" s="14">
        <v>237094320</v>
      </c>
    </row>
    <row r="15" spans="1:17" ht="27.75" customHeight="1" x14ac:dyDescent="0.6">
      <c r="A15" s="16" t="s">
        <v>20</v>
      </c>
      <c r="B15" s="16"/>
      <c r="C15" s="48">
        <v>1108904</v>
      </c>
      <c r="D15" s="48"/>
      <c r="E15" s="48">
        <v>5803254924</v>
      </c>
      <c r="F15" s="48"/>
      <c r="G15" s="48">
        <v>5578853716</v>
      </c>
      <c r="H15" s="48"/>
      <c r="I15" s="48">
        <v>224401208</v>
      </c>
      <c r="J15" s="14"/>
      <c r="K15" s="14">
        <v>1108904</v>
      </c>
      <c r="L15" s="14"/>
      <c r="M15" s="14">
        <v>5803254924</v>
      </c>
      <c r="N15" s="14"/>
      <c r="O15" s="14">
        <v>5578853716</v>
      </c>
      <c r="P15" s="13"/>
      <c r="Q15" s="14">
        <v>224401208</v>
      </c>
    </row>
    <row r="16" spans="1:17" ht="27.75" customHeight="1" x14ac:dyDescent="0.6">
      <c r="A16" s="16" t="s">
        <v>19</v>
      </c>
      <c r="B16" s="16"/>
      <c r="C16" s="48">
        <v>8458815</v>
      </c>
      <c r="D16" s="48"/>
      <c r="E16" s="48">
        <v>92314566248</v>
      </c>
      <c r="F16" s="48"/>
      <c r="G16" s="48">
        <v>86837214391</v>
      </c>
      <c r="H16" s="48"/>
      <c r="I16" s="48">
        <v>5477351857</v>
      </c>
      <c r="J16" s="14"/>
      <c r="K16" s="14">
        <v>8458815</v>
      </c>
      <c r="L16" s="14"/>
      <c r="M16" s="14">
        <v>92314566248</v>
      </c>
      <c r="N16" s="14"/>
      <c r="O16" s="14">
        <v>86837214391</v>
      </c>
      <c r="P16" s="13"/>
      <c r="Q16" s="14">
        <v>5477351857</v>
      </c>
    </row>
    <row r="17" spans="1:17" ht="27.75" customHeight="1" x14ac:dyDescent="0.6">
      <c r="A17" s="16" t="s">
        <v>21</v>
      </c>
      <c r="B17" s="16"/>
      <c r="C17" s="48">
        <v>90000</v>
      </c>
      <c r="D17" s="48"/>
      <c r="E17" s="48">
        <v>1541577534</v>
      </c>
      <c r="F17" s="48"/>
      <c r="G17" s="48">
        <v>1742464097</v>
      </c>
      <c r="H17" s="48"/>
      <c r="I17" s="48">
        <v>-200886563</v>
      </c>
      <c r="J17" s="14"/>
      <c r="K17" s="14">
        <v>90000</v>
      </c>
      <c r="L17" s="14"/>
      <c r="M17" s="14">
        <v>1541577534</v>
      </c>
      <c r="N17" s="14"/>
      <c r="O17" s="14">
        <v>1742464097</v>
      </c>
      <c r="P17" s="13"/>
      <c r="Q17" s="14">
        <v>-200886563</v>
      </c>
    </row>
    <row r="18" spans="1:17" s="52" customFormat="1" ht="27.75" customHeight="1" x14ac:dyDescent="0.6">
      <c r="A18" s="36" t="s">
        <v>23</v>
      </c>
      <c r="B18" s="36"/>
      <c r="C18" s="48">
        <v>371370</v>
      </c>
      <c r="D18" s="48"/>
      <c r="E18" s="48">
        <v>476923250</v>
      </c>
      <c r="F18" s="48"/>
      <c r="G18" s="48">
        <v>475578720</v>
      </c>
      <c r="H18" s="48"/>
      <c r="I18" s="48">
        <v>1344530</v>
      </c>
      <c r="J18" s="14"/>
      <c r="K18" s="14">
        <v>371370</v>
      </c>
      <c r="L18" s="14"/>
      <c r="M18" s="14">
        <v>476923250</v>
      </c>
      <c r="N18" s="14"/>
      <c r="O18" s="14">
        <v>475578720</v>
      </c>
      <c r="P18" s="14"/>
      <c r="Q18" s="14">
        <v>1344530</v>
      </c>
    </row>
    <row r="19" spans="1:17" ht="27.75" customHeight="1" x14ac:dyDescent="0.6">
      <c r="A19" s="16" t="s">
        <v>22</v>
      </c>
      <c r="B19" s="16"/>
      <c r="C19" s="48">
        <v>2879335</v>
      </c>
      <c r="D19" s="48"/>
      <c r="E19" s="48">
        <v>20544047565</v>
      </c>
      <c r="F19" s="48"/>
      <c r="G19" s="48">
        <v>19390937649</v>
      </c>
      <c r="H19" s="48"/>
      <c r="I19" s="48">
        <v>1153109916</v>
      </c>
      <c r="J19" s="14"/>
      <c r="K19" s="14">
        <v>2879335</v>
      </c>
      <c r="L19" s="14"/>
      <c r="M19" s="14">
        <v>20544047565</v>
      </c>
      <c r="N19" s="14"/>
      <c r="O19" s="14">
        <v>19390937649</v>
      </c>
      <c r="P19" s="13"/>
      <c r="Q19" s="14">
        <v>1153109916</v>
      </c>
    </row>
    <row r="20" spans="1:17" ht="27.75" customHeight="1" x14ac:dyDescent="0.6">
      <c r="A20" s="49" t="s">
        <v>22</v>
      </c>
      <c r="B20" s="16"/>
      <c r="C20" s="50">
        <v>0</v>
      </c>
      <c r="D20" s="48"/>
      <c r="E20" s="50">
        <v>0</v>
      </c>
      <c r="F20" s="48"/>
      <c r="G20" s="50">
        <v>0</v>
      </c>
      <c r="H20" s="48"/>
      <c r="I20" s="50">
        <v>0</v>
      </c>
      <c r="J20" s="14"/>
      <c r="K20" s="51">
        <v>36179259</v>
      </c>
      <c r="L20" s="14"/>
      <c r="M20" s="51">
        <v>394139996506</v>
      </c>
      <c r="N20" s="14"/>
      <c r="O20" s="14">
        <v>364084583527</v>
      </c>
      <c r="P20" s="13"/>
      <c r="Q20" s="14">
        <v>30055412979</v>
      </c>
    </row>
    <row r="21" spans="1:17" ht="27" thickBot="1" x14ac:dyDescent="0.7">
      <c r="A21" s="18" t="s">
        <v>63</v>
      </c>
      <c r="B21" s="16"/>
      <c r="C21" s="17">
        <f>SUM(C8:C20)</f>
        <v>47677126</v>
      </c>
      <c r="D21" s="36"/>
      <c r="E21" s="17">
        <f>SUM(E8:E20)</f>
        <v>237806663376</v>
      </c>
      <c r="F21" s="36"/>
      <c r="G21" s="17">
        <f>SUM(G8:G20)</f>
        <v>232018075380</v>
      </c>
      <c r="H21" s="36"/>
      <c r="I21" s="17">
        <f>SUM(I8:I20)</f>
        <v>5788587996</v>
      </c>
      <c r="J21" s="36"/>
      <c r="K21" s="17">
        <f>SUM(K8:K20)</f>
        <v>83856385</v>
      </c>
      <c r="L21" s="36"/>
      <c r="M21" s="17">
        <f>SUM(M8:M20)</f>
        <v>631946659882</v>
      </c>
      <c r="N21" s="36"/>
      <c r="O21" s="17">
        <f>SUM(O8:O20)</f>
        <v>596102658907</v>
      </c>
      <c r="P21" s="16"/>
      <c r="Q21" s="47">
        <f>SUM(Q8:Q20)</f>
        <v>35844000975</v>
      </c>
    </row>
    <row r="22" spans="1:17" ht="19.5" thickTop="1" x14ac:dyDescent="0.45"/>
    <row r="23" spans="1:17" x14ac:dyDescent="0.45">
      <c r="G23" s="3"/>
      <c r="I23" s="3"/>
    </row>
    <row r="25" spans="1:17" x14ac:dyDescent="0.45">
      <c r="G25" s="9"/>
      <c r="I25" s="9"/>
      <c r="O25" s="3"/>
    </row>
    <row r="26" spans="1:17" x14ac:dyDescent="0.45">
      <c r="O26" s="3"/>
    </row>
    <row r="27" spans="1:17" x14ac:dyDescent="0.45">
      <c r="I27" s="9"/>
      <c r="O27" s="3"/>
      <c r="Q27" s="3"/>
    </row>
    <row r="29" spans="1:17" x14ac:dyDescent="0.45">
      <c r="I29" s="9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63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2"/>
  <sheetViews>
    <sheetView rightToLeft="1" view="pageBreakPreview" zoomScale="80" zoomScaleNormal="100" zoomScaleSheetLayoutView="80" workbookViewId="0">
      <selection activeCell="M24" sqref="M24"/>
    </sheetView>
  </sheetViews>
  <sheetFormatPr defaultRowHeight="18.75" x14ac:dyDescent="0.45"/>
  <cols>
    <col min="1" max="1" width="33.140625" style="1" customWidth="1"/>
    <col min="2" max="2" width="1" style="1" customWidth="1"/>
    <col min="3" max="3" width="23.140625" style="1" bestFit="1" customWidth="1"/>
    <col min="4" max="4" width="1.28515625" style="1" customWidth="1"/>
    <col min="5" max="5" width="25.7109375" style="1" bestFit="1" customWidth="1"/>
    <col min="6" max="6" width="1.85546875" style="1" customWidth="1"/>
    <col min="7" max="7" width="26.5703125" style="1" bestFit="1" customWidth="1"/>
    <col min="8" max="8" width="1.5703125" style="1" customWidth="1"/>
    <col min="9" max="9" width="27" style="1" bestFit="1" customWidth="1"/>
    <col min="10" max="10" width="1.28515625" style="1" customWidth="1"/>
    <col min="11" max="11" width="15.85546875" style="1" customWidth="1"/>
    <col min="12" max="12" width="1.42578125" style="1" customWidth="1"/>
    <col min="13" max="13" width="23.85546875" style="1" bestFit="1" customWidth="1"/>
    <col min="14" max="14" width="1.28515625" style="1" customWidth="1"/>
    <col min="15" max="15" width="26.85546875" style="1" bestFit="1" customWidth="1"/>
    <col min="16" max="16" width="1.28515625" style="1" customWidth="1"/>
    <col min="17" max="17" width="27.28515625" style="1" bestFit="1" customWidth="1"/>
    <col min="18" max="18" width="1.42578125" style="1" customWidth="1"/>
    <col min="19" max="19" width="28.140625" style="1" bestFit="1" customWidth="1"/>
    <col min="20" max="20" width="1" style="1" customWidth="1"/>
    <col min="21" max="21" width="16.1406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</row>
    <row r="3" spans="1:21" ht="30" x14ac:dyDescent="0.45">
      <c r="A3" s="93" t="s">
        <v>42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</row>
    <row r="4" spans="1:21" ht="30" x14ac:dyDescent="0.45">
      <c r="A4" s="93" t="s">
        <v>103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</row>
    <row r="6" spans="1:21" ht="30" x14ac:dyDescent="0.45">
      <c r="A6" s="99" t="s">
        <v>2</v>
      </c>
      <c r="C6" s="92" t="s">
        <v>43</v>
      </c>
      <c r="D6" s="92" t="s">
        <v>43</v>
      </c>
      <c r="E6" s="92" t="s">
        <v>43</v>
      </c>
      <c r="F6" s="92" t="s">
        <v>43</v>
      </c>
      <c r="G6" s="92" t="s">
        <v>43</v>
      </c>
      <c r="H6" s="92" t="s">
        <v>43</v>
      </c>
      <c r="I6" s="92" t="s">
        <v>43</v>
      </c>
      <c r="J6" s="92" t="s">
        <v>43</v>
      </c>
      <c r="K6" s="92" t="s">
        <v>43</v>
      </c>
      <c r="M6" s="92" t="s">
        <v>44</v>
      </c>
      <c r="N6" s="92" t="s">
        <v>44</v>
      </c>
      <c r="O6" s="92" t="s">
        <v>44</v>
      </c>
      <c r="P6" s="92" t="s">
        <v>44</v>
      </c>
      <c r="Q6" s="92" t="s">
        <v>44</v>
      </c>
      <c r="R6" s="92" t="s">
        <v>44</v>
      </c>
      <c r="S6" s="92" t="s">
        <v>44</v>
      </c>
      <c r="T6" s="92" t="s">
        <v>44</v>
      </c>
      <c r="U6" s="92" t="s">
        <v>44</v>
      </c>
    </row>
    <row r="7" spans="1:21" ht="48.75" customHeight="1" x14ac:dyDescent="0.45">
      <c r="A7" s="92" t="s">
        <v>2</v>
      </c>
      <c r="C7" s="28" t="s">
        <v>59</v>
      </c>
      <c r="D7" s="54"/>
      <c r="E7" s="28" t="s">
        <v>60</v>
      </c>
      <c r="F7" s="54"/>
      <c r="G7" s="70" t="s">
        <v>61</v>
      </c>
      <c r="H7" s="54"/>
      <c r="I7" s="28" t="s">
        <v>33</v>
      </c>
      <c r="J7" s="54"/>
      <c r="K7" s="28" t="s">
        <v>62</v>
      </c>
      <c r="L7" s="54"/>
      <c r="M7" s="28" t="s">
        <v>59</v>
      </c>
      <c r="N7" s="54"/>
      <c r="O7" s="28" t="s">
        <v>60</v>
      </c>
      <c r="P7" s="54"/>
      <c r="Q7" s="28" t="s">
        <v>61</v>
      </c>
      <c r="R7" s="54"/>
      <c r="S7" s="28" t="s">
        <v>33</v>
      </c>
      <c r="T7" s="54"/>
      <c r="U7" s="28" t="s">
        <v>62</v>
      </c>
    </row>
    <row r="8" spans="1:21" ht="27.75" x14ac:dyDescent="0.65">
      <c r="A8" s="37" t="s">
        <v>17</v>
      </c>
      <c r="B8" s="37"/>
      <c r="C8" s="76">
        <v>0</v>
      </c>
      <c r="D8" s="30"/>
      <c r="E8" s="30">
        <v>-1505155816</v>
      </c>
      <c r="F8" s="30"/>
      <c r="G8" s="30">
        <v>-260183280</v>
      </c>
      <c r="H8" s="30"/>
      <c r="I8" s="30">
        <v>-1765339096</v>
      </c>
      <c r="J8" s="30"/>
      <c r="K8" s="53">
        <v>-3.95E-2</v>
      </c>
      <c r="L8" s="30"/>
      <c r="M8" s="30">
        <v>0</v>
      </c>
      <c r="N8" s="30"/>
      <c r="O8" s="30">
        <v>-1505155816</v>
      </c>
      <c r="P8" s="30"/>
      <c r="Q8" s="30">
        <v>-260183280</v>
      </c>
      <c r="R8" s="30"/>
      <c r="S8" s="30">
        <v>-1765339096</v>
      </c>
      <c r="T8" s="30"/>
      <c r="U8" s="55">
        <v>-3.95E-2</v>
      </c>
    </row>
    <row r="9" spans="1:21" ht="27.75" x14ac:dyDescent="0.65">
      <c r="A9" s="37" t="s">
        <v>15</v>
      </c>
      <c r="B9" s="37"/>
      <c r="C9" s="76">
        <v>0</v>
      </c>
      <c r="D9" s="30"/>
      <c r="E9" s="30">
        <v>-1970402515</v>
      </c>
      <c r="F9" s="30"/>
      <c r="G9" s="30">
        <v>-1038844328</v>
      </c>
      <c r="H9" s="30"/>
      <c r="I9" s="30">
        <v>-3009246843</v>
      </c>
      <c r="J9" s="30"/>
      <c r="K9" s="53">
        <v>-6.7299999999999999E-2</v>
      </c>
      <c r="L9" s="30"/>
      <c r="M9" s="30">
        <v>0</v>
      </c>
      <c r="N9" s="30"/>
      <c r="O9" s="30">
        <v>-1970402515</v>
      </c>
      <c r="P9" s="30"/>
      <c r="Q9" s="30">
        <v>-1038844328</v>
      </c>
      <c r="R9" s="30"/>
      <c r="S9" s="30">
        <v>-3009246843</v>
      </c>
      <c r="T9" s="30"/>
      <c r="U9" s="55">
        <v>-6.7299999999999999E-2</v>
      </c>
    </row>
    <row r="10" spans="1:21" ht="27.75" x14ac:dyDescent="0.65">
      <c r="A10" s="37" t="s">
        <v>14</v>
      </c>
      <c r="B10" s="37"/>
      <c r="C10" s="76">
        <v>0</v>
      </c>
      <c r="D10" s="30"/>
      <c r="E10" s="30">
        <v>-99524394</v>
      </c>
      <c r="F10" s="30"/>
      <c r="G10" s="30">
        <v>134792740</v>
      </c>
      <c r="H10" s="30"/>
      <c r="I10" s="30">
        <v>35268346</v>
      </c>
      <c r="J10" s="30"/>
      <c r="K10" s="53">
        <v>8.0000000000000004E-4</v>
      </c>
      <c r="L10" s="30"/>
      <c r="M10" s="76">
        <v>0</v>
      </c>
      <c r="N10" s="30"/>
      <c r="O10" s="30">
        <v>-99524394</v>
      </c>
      <c r="P10" s="30"/>
      <c r="Q10" s="30">
        <v>134792740</v>
      </c>
      <c r="R10" s="30"/>
      <c r="S10" s="30">
        <v>35268346</v>
      </c>
      <c r="T10" s="30"/>
      <c r="U10" s="55">
        <v>8.0000000000000004E-4</v>
      </c>
    </row>
    <row r="11" spans="1:21" ht="27.75" x14ac:dyDescent="0.65">
      <c r="A11" s="37" t="s">
        <v>24</v>
      </c>
      <c r="B11" s="37"/>
      <c r="C11" s="76">
        <v>0</v>
      </c>
      <c r="D11" s="30"/>
      <c r="E11" s="30">
        <v>579420199</v>
      </c>
      <c r="F11" s="30"/>
      <c r="G11" s="30">
        <v>862603889</v>
      </c>
      <c r="H11" s="30"/>
      <c r="I11" s="30">
        <v>1442024088</v>
      </c>
      <c r="J11" s="30"/>
      <c r="K11" s="53">
        <v>3.2300000000000002E-2</v>
      </c>
      <c r="L11" s="30"/>
      <c r="M11" s="76">
        <v>0</v>
      </c>
      <c r="N11" s="30"/>
      <c r="O11" s="30">
        <v>579420199</v>
      </c>
      <c r="P11" s="30"/>
      <c r="Q11" s="30">
        <v>862603889</v>
      </c>
      <c r="R11" s="30"/>
      <c r="S11" s="30">
        <v>1442024088</v>
      </c>
      <c r="T11" s="30"/>
      <c r="U11" s="55">
        <v>3.2300000000000002E-2</v>
      </c>
    </row>
    <row r="12" spans="1:21" ht="27.75" x14ac:dyDescent="0.65">
      <c r="A12" s="37" t="s">
        <v>16</v>
      </c>
      <c r="B12" s="37"/>
      <c r="C12" s="76">
        <v>0</v>
      </c>
      <c r="D12" s="30"/>
      <c r="E12" s="30">
        <v>-3010417134</v>
      </c>
      <c r="F12" s="30"/>
      <c r="G12" s="30">
        <v>-1219148142</v>
      </c>
      <c r="H12" s="30"/>
      <c r="I12" s="30">
        <v>-4229565276</v>
      </c>
      <c r="J12" s="30"/>
      <c r="K12" s="53">
        <v>-9.4600000000000004E-2</v>
      </c>
      <c r="L12" s="30"/>
      <c r="M12" s="76">
        <v>0</v>
      </c>
      <c r="N12" s="30"/>
      <c r="O12" s="30">
        <v>-3010417134</v>
      </c>
      <c r="P12" s="30"/>
      <c r="Q12" s="30">
        <v>-1219148142</v>
      </c>
      <c r="R12" s="30"/>
      <c r="S12" s="30">
        <v>-4229565276</v>
      </c>
      <c r="T12" s="30"/>
      <c r="U12" s="55">
        <v>-9.4600000000000004E-2</v>
      </c>
    </row>
    <row r="13" spans="1:21" ht="27.75" x14ac:dyDescent="0.65">
      <c r="A13" s="37" t="s">
        <v>18</v>
      </c>
      <c r="B13" s="37"/>
      <c r="C13" s="76">
        <v>0</v>
      </c>
      <c r="D13" s="30"/>
      <c r="E13" s="30">
        <v>-3116469326</v>
      </c>
      <c r="F13" s="30"/>
      <c r="G13" s="30">
        <v>416951849</v>
      </c>
      <c r="H13" s="30"/>
      <c r="I13" s="30">
        <v>-2699517477</v>
      </c>
      <c r="J13" s="30"/>
      <c r="K13" s="53">
        <v>-6.0400000000000002E-2</v>
      </c>
      <c r="L13" s="30"/>
      <c r="M13" s="30">
        <v>0</v>
      </c>
      <c r="N13" s="30"/>
      <c r="O13" s="30">
        <v>-3116469326</v>
      </c>
      <c r="P13" s="30"/>
      <c r="Q13" s="30">
        <v>416951849</v>
      </c>
      <c r="R13" s="30"/>
      <c r="S13" s="30">
        <v>-2699517477</v>
      </c>
      <c r="T13" s="30"/>
      <c r="U13" s="55">
        <v>-6.0400000000000002E-2</v>
      </c>
    </row>
    <row r="14" spans="1:21" ht="27.75" x14ac:dyDescent="0.65">
      <c r="A14" s="37" t="s">
        <v>25</v>
      </c>
      <c r="B14" s="37"/>
      <c r="C14" s="76">
        <v>0</v>
      </c>
      <c r="D14" s="30"/>
      <c r="E14" s="30">
        <v>-48458365</v>
      </c>
      <c r="F14" s="30"/>
      <c r="G14" s="30">
        <v>237094320</v>
      </c>
      <c r="H14" s="30"/>
      <c r="I14" s="30">
        <v>188635955</v>
      </c>
      <c r="J14" s="30"/>
      <c r="K14" s="53">
        <v>4.1999999999999997E-3</v>
      </c>
      <c r="L14" s="30"/>
      <c r="M14" s="76">
        <v>0</v>
      </c>
      <c r="N14" s="30"/>
      <c r="O14" s="30">
        <v>-48458365</v>
      </c>
      <c r="P14" s="30"/>
      <c r="Q14" s="30">
        <v>237094320</v>
      </c>
      <c r="R14" s="30"/>
      <c r="S14" s="30">
        <v>188635955</v>
      </c>
      <c r="T14" s="30"/>
      <c r="U14" s="55">
        <v>4.1999999999999997E-3</v>
      </c>
    </row>
    <row r="15" spans="1:21" ht="27.75" x14ac:dyDescent="0.65">
      <c r="A15" s="37" t="s">
        <v>20</v>
      </c>
      <c r="B15" s="37"/>
      <c r="C15" s="76">
        <v>0</v>
      </c>
      <c r="D15" s="30"/>
      <c r="E15" s="30">
        <v>-12457262825</v>
      </c>
      <c r="F15" s="30"/>
      <c r="G15" s="30">
        <v>224401208</v>
      </c>
      <c r="H15" s="30"/>
      <c r="I15" s="30">
        <v>-12232861617</v>
      </c>
      <c r="J15" s="30"/>
      <c r="K15" s="53">
        <v>-0.27360000000000001</v>
      </c>
      <c r="L15" s="30"/>
      <c r="M15" s="76">
        <v>0</v>
      </c>
      <c r="N15" s="30"/>
      <c r="O15" s="30">
        <v>-12457262825</v>
      </c>
      <c r="P15" s="30"/>
      <c r="Q15" s="30">
        <v>224401208</v>
      </c>
      <c r="R15" s="30"/>
      <c r="S15" s="30">
        <v>-12232861617</v>
      </c>
      <c r="T15" s="30"/>
      <c r="U15" s="55">
        <v>-0.27360000000000001</v>
      </c>
    </row>
    <row r="16" spans="1:21" ht="27.75" x14ac:dyDescent="0.65">
      <c r="A16" s="37" t="s">
        <v>19</v>
      </c>
      <c r="B16" s="37"/>
      <c r="C16" s="76">
        <v>0</v>
      </c>
      <c r="D16" s="30"/>
      <c r="E16" s="30">
        <v>68256442463</v>
      </c>
      <c r="F16" s="30"/>
      <c r="G16" s="76">
        <v>5477351857</v>
      </c>
      <c r="H16" s="30"/>
      <c r="I16" s="30">
        <v>73733794320</v>
      </c>
      <c r="J16" s="30"/>
      <c r="K16" s="53">
        <v>1.6492</v>
      </c>
      <c r="L16" s="30"/>
      <c r="M16" s="30">
        <v>0</v>
      </c>
      <c r="N16" s="30"/>
      <c r="O16" s="30">
        <v>68256442463</v>
      </c>
      <c r="P16" s="30"/>
      <c r="Q16" s="30">
        <v>5477351857</v>
      </c>
      <c r="R16" s="30"/>
      <c r="S16" s="30">
        <v>73733794320</v>
      </c>
      <c r="T16" s="30"/>
      <c r="U16" s="55">
        <v>1.6492</v>
      </c>
    </row>
    <row r="17" spans="1:21" ht="27.75" x14ac:dyDescent="0.65">
      <c r="A17" s="37" t="s">
        <v>21</v>
      </c>
      <c r="B17" s="37"/>
      <c r="C17" s="76">
        <v>0</v>
      </c>
      <c r="D17" s="30"/>
      <c r="E17" s="30">
        <v>-7468902432</v>
      </c>
      <c r="F17" s="30"/>
      <c r="G17" s="76">
        <v>-200886563</v>
      </c>
      <c r="H17" s="30"/>
      <c r="I17" s="30">
        <v>-7669788995</v>
      </c>
      <c r="J17" s="30"/>
      <c r="K17" s="53">
        <v>-0.17150000000000001</v>
      </c>
      <c r="L17" s="30"/>
      <c r="M17" s="76">
        <v>0</v>
      </c>
      <c r="N17" s="30"/>
      <c r="O17" s="30">
        <v>-7468902432</v>
      </c>
      <c r="P17" s="30"/>
      <c r="Q17" s="30">
        <v>-200886563</v>
      </c>
      <c r="R17" s="30"/>
      <c r="S17" s="30">
        <v>-7669788995</v>
      </c>
      <c r="T17" s="30"/>
      <c r="U17" s="55">
        <v>-0.17150000000000001</v>
      </c>
    </row>
    <row r="18" spans="1:21" ht="27.75" x14ac:dyDescent="0.65">
      <c r="A18" s="37" t="s">
        <v>23</v>
      </c>
      <c r="B18" s="37"/>
      <c r="C18" s="30">
        <v>0</v>
      </c>
      <c r="D18" s="30"/>
      <c r="E18" s="30">
        <v>-746096403</v>
      </c>
      <c r="F18" s="30"/>
      <c r="G18" s="76">
        <v>1344530</v>
      </c>
      <c r="H18" s="30"/>
      <c r="I18" s="30">
        <v>-744751873</v>
      </c>
      <c r="J18" s="30"/>
      <c r="K18" s="53">
        <v>-1.67E-2</v>
      </c>
      <c r="L18" s="30"/>
      <c r="M18" s="30">
        <v>0</v>
      </c>
      <c r="N18" s="30"/>
      <c r="O18" s="30">
        <v>-746096403</v>
      </c>
      <c r="P18" s="30"/>
      <c r="Q18" s="30">
        <v>1344530</v>
      </c>
      <c r="R18" s="30"/>
      <c r="S18" s="30">
        <v>-744751873</v>
      </c>
      <c r="T18" s="30"/>
      <c r="U18" s="55">
        <v>-1.67E-2</v>
      </c>
    </row>
    <row r="19" spans="1:21" ht="27.75" x14ac:dyDescent="0.65">
      <c r="A19" s="37" t="s">
        <v>75</v>
      </c>
      <c r="B19" s="37"/>
      <c r="C19" s="76">
        <v>0</v>
      </c>
      <c r="D19" s="30"/>
      <c r="E19" s="30">
        <v>0</v>
      </c>
      <c r="F19" s="30"/>
      <c r="G19" s="76">
        <v>0</v>
      </c>
      <c r="H19" s="30"/>
      <c r="I19" s="76">
        <v>0</v>
      </c>
      <c r="J19" s="30"/>
      <c r="K19" s="53">
        <f>I19/I21</f>
        <v>0</v>
      </c>
      <c r="L19" s="30"/>
      <c r="M19" s="76">
        <v>0</v>
      </c>
      <c r="N19" s="30"/>
      <c r="O19" s="76">
        <v>0</v>
      </c>
      <c r="P19" s="30"/>
      <c r="Q19" s="30">
        <v>174062557</v>
      </c>
      <c r="R19" s="30"/>
      <c r="S19" s="30">
        <v>174062557</v>
      </c>
      <c r="T19" s="30"/>
      <c r="U19" s="55">
        <v>-4.0000000000000002E-4</v>
      </c>
    </row>
    <row r="20" spans="1:21" ht="27.75" x14ac:dyDescent="0.65">
      <c r="A20" s="56" t="s">
        <v>22</v>
      </c>
      <c r="B20" s="37"/>
      <c r="C20" s="76">
        <v>0</v>
      </c>
      <c r="D20" s="30"/>
      <c r="E20" s="30">
        <v>-455736014</v>
      </c>
      <c r="F20" s="30"/>
      <c r="G20" s="76">
        <v>1153109916</v>
      </c>
      <c r="H20" s="30"/>
      <c r="I20" s="30">
        <v>697373902</v>
      </c>
      <c r="J20" s="30"/>
      <c r="K20" s="53">
        <v>1.5599999999999999E-2</v>
      </c>
      <c r="L20" s="30"/>
      <c r="M20" s="76">
        <v>0</v>
      </c>
      <c r="N20" s="30"/>
      <c r="O20" s="30">
        <v>-455736014</v>
      </c>
      <c r="P20" s="30"/>
      <c r="Q20" s="30">
        <v>1153109916</v>
      </c>
      <c r="R20" s="30"/>
      <c r="S20" s="30">
        <v>697373902</v>
      </c>
      <c r="T20" s="30"/>
      <c r="U20" s="55">
        <v>1.5599999999999999E-2</v>
      </c>
    </row>
    <row r="21" spans="1:21" ht="30.75" thickBot="1" x14ac:dyDescent="0.8">
      <c r="A21" s="57" t="s">
        <v>68</v>
      </c>
      <c r="B21" s="37"/>
      <c r="C21" s="58">
        <f>SUM(C8:C20)</f>
        <v>0</v>
      </c>
      <c r="D21" s="59"/>
      <c r="E21" s="58">
        <f>SUM(E8:E20)</f>
        <v>37957437438</v>
      </c>
      <c r="F21" s="59"/>
      <c r="G21" s="58">
        <f>SUM(G8:G20)</f>
        <v>5788587996</v>
      </c>
      <c r="H21" s="59"/>
      <c r="I21" s="58">
        <f>SUM(I8:I20)</f>
        <v>43746025434</v>
      </c>
      <c r="J21" s="59"/>
      <c r="K21" s="60">
        <f>SUM(K8:K20)</f>
        <v>0.97849999999999993</v>
      </c>
      <c r="L21" s="59"/>
      <c r="M21" s="58">
        <f>SUM(M8:M20)</f>
        <v>0</v>
      </c>
      <c r="N21" s="59"/>
      <c r="O21" s="58">
        <f>SUM(O8:O20)</f>
        <v>37957437438</v>
      </c>
      <c r="P21" s="59"/>
      <c r="Q21" s="58">
        <f>SUM(Q8:Q20)</f>
        <v>5962650553</v>
      </c>
      <c r="R21" s="59"/>
      <c r="S21" s="58">
        <f>SUM(S8:S20)</f>
        <v>43920087991</v>
      </c>
      <c r="T21" s="59"/>
      <c r="U21" s="60">
        <f>SUM(U8:U20)</f>
        <v>0.97809999999999997</v>
      </c>
    </row>
    <row r="22" spans="1:21" ht="19.5" thickTop="1" x14ac:dyDescent="0.45"/>
  </sheetData>
  <mergeCells count="6">
    <mergeCell ref="A2:U2"/>
    <mergeCell ref="A3:U3"/>
    <mergeCell ref="A4:U4"/>
    <mergeCell ref="A6:A7"/>
    <mergeCell ref="M6:U6"/>
    <mergeCell ref="C6:K6"/>
  </mergeCells>
  <pageMargins left="0.25" right="0.25" top="0.75" bottom="0.75" header="0.3" footer="0.3"/>
  <pageSetup paperSize="9" scale="49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rightToLeft="1" workbookViewId="0">
      <selection activeCell="P13" sqref="P13"/>
    </sheetView>
  </sheetViews>
  <sheetFormatPr defaultRowHeight="22.5" x14ac:dyDescent="0.55000000000000004"/>
  <cols>
    <col min="1" max="1" width="36.28515625" style="26" bestFit="1" customWidth="1"/>
    <col min="2" max="2" width="9.140625" style="26"/>
    <col min="3" max="3" width="13.5703125" style="26" bestFit="1" customWidth="1"/>
    <col min="4" max="4" width="9.140625" style="26"/>
    <col min="5" max="5" width="14.140625" style="26" customWidth="1"/>
    <col min="6" max="6" width="9.140625" style="26"/>
    <col min="7" max="7" width="14" style="26" bestFit="1" customWidth="1"/>
    <col min="8" max="8" width="19.28515625" style="26" customWidth="1"/>
    <col min="9" max="9" width="9.140625" style="26"/>
    <col min="10" max="11" width="9.140625" style="26" customWidth="1"/>
    <col min="12" max="16384" width="9.140625" style="26"/>
  </cols>
  <sheetData>
    <row r="1" spans="1:8" ht="24" x14ac:dyDescent="0.55000000000000004">
      <c r="A1" s="100" t="s">
        <v>0</v>
      </c>
      <c r="B1" s="100"/>
      <c r="C1" s="100"/>
      <c r="D1" s="100"/>
      <c r="E1" s="100"/>
      <c r="F1" s="100"/>
      <c r="G1" s="100"/>
      <c r="H1" s="100"/>
    </row>
    <row r="2" spans="1:8" ht="24" x14ac:dyDescent="0.55000000000000004">
      <c r="A2" s="100" t="s">
        <v>42</v>
      </c>
      <c r="B2" s="100"/>
      <c r="C2" s="100"/>
      <c r="D2" s="100"/>
      <c r="E2" s="100"/>
      <c r="F2" s="100"/>
      <c r="G2" s="100"/>
      <c r="H2" s="100"/>
    </row>
    <row r="3" spans="1:8" ht="24" x14ac:dyDescent="0.55000000000000004">
      <c r="A3" s="100" t="s">
        <v>103</v>
      </c>
      <c r="B3" s="100"/>
      <c r="C3" s="100"/>
      <c r="D3" s="100"/>
      <c r="E3" s="100"/>
      <c r="F3" s="100"/>
      <c r="G3" s="100"/>
      <c r="H3" s="100"/>
    </row>
    <row r="4" spans="1:8" ht="24" x14ac:dyDescent="0.55000000000000004">
      <c r="A4" s="89"/>
      <c r="B4" s="89"/>
      <c r="C4" s="89"/>
      <c r="D4" s="89"/>
      <c r="E4" s="89"/>
      <c r="F4" s="89"/>
      <c r="G4" s="89"/>
      <c r="H4" s="89"/>
    </row>
    <row r="5" spans="1:8" ht="24" x14ac:dyDescent="0.55000000000000004">
      <c r="A5" s="101" t="s">
        <v>110</v>
      </c>
      <c r="B5" s="101"/>
      <c r="C5" s="101"/>
      <c r="D5" s="101"/>
      <c r="E5" s="101"/>
      <c r="F5" s="89"/>
      <c r="G5" s="89"/>
      <c r="H5" s="89"/>
    </row>
    <row r="7" spans="1:8" ht="24.75" thickBot="1" x14ac:dyDescent="0.6">
      <c r="A7" s="102" t="s">
        <v>111</v>
      </c>
      <c r="B7" s="102" t="s">
        <v>111</v>
      </c>
      <c r="C7" s="102" t="s">
        <v>111</v>
      </c>
      <c r="E7" s="102" t="s">
        <v>43</v>
      </c>
      <c r="F7" s="102" t="s">
        <v>43</v>
      </c>
      <c r="G7" s="102" t="s">
        <v>44</v>
      </c>
      <c r="H7" s="102" t="s">
        <v>44</v>
      </c>
    </row>
    <row r="8" spans="1:8" ht="72.75" thickBot="1" x14ac:dyDescent="0.6">
      <c r="A8" s="82" t="s">
        <v>112</v>
      </c>
      <c r="C8" s="83" t="s">
        <v>30</v>
      </c>
      <c r="E8" s="84" t="s">
        <v>113</v>
      </c>
      <c r="G8" s="84" t="s">
        <v>113</v>
      </c>
    </row>
    <row r="9" spans="1:8" ht="24" x14ac:dyDescent="0.55000000000000004">
      <c r="A9" s="85" t="s">
        <v>76</v>
      </c>
      <c r="C9" s="86">
        <v>104457045</v>
      </c>
      <c r="E9" s="87">
        <v>627658</v>
      </c>
      <c r="F9" s="87"/>
      <c r="G9" s="87">
        <v>627658</v>
      </c>
    </row>
    <row r="10" spans="1:8" ht="24" x14ac:dyDescent="0.55000000000000004">
      <c r="A10" s="85" t="s">
        <v>77</v>
      </c>
      <c r="C10" s="86">
        <v>104457053</v>
      </c>
      <c r="E10" s="87">
        <v>1254856</v>
      </c>
      <c r="F10" s="87"/>
      <c r="G10" s="87">
        <v>1254856</v>
      </c>
    </row>
    <row r="11" spans="1:8" ht="24" x14ac:dyDescent="0.55000000000000004">
      <c r="A11" s="85" t="s">
        <v>78</v>
      </c>
      <c r="C11" s="86">
        <v>104457061</v>
      </c>
      <c r="E11" s="87">
        <v>693893</v>
      </c>
      <c r="F11" s="87"/>
      <c r="G11" s="87">
        <v>693893</v>
      </c>
    </row>
    <row r="12" spans="1:8" ht="24" x14ac:dyDescent="0.55000000000000004">
      <c r="A12" s="85" t="s">
        <v>79</v>
      </c>
      <c r="C12" s="86">
        <v>104457088</v>
      </c>
      <c r="E12" s="87">
        <v>670595</v>
      </c>
      <c r="F12" s="87"/>
      <c r="G12" s="87">
        <v>670595</v>
      </c>
    </row>
    <row r="13" spans="1:8" ht="24" x14ac:dyDescent="0.55000000000000004">
      <c r="A13" s="85" t="s">
        <v>80</v>
      </c>
      <c r="C13" s="86">
        <v>104457096</v>
      </c>
      <c r="E13" s="87">
        <v>1094565</v>
      </c>
      <c r="F13" s="87"/>
      <c r="G13" s="87">
        <v>1094565</v>
      </c>
    </row>
    <row r="14" spans="1:8" ht="24" x14ac:dyDescent="0.55000000000000004">
      <c r="A14" s="85" t="s">
        <v>81</v>
      </c>
      <c r="C14" s="86">
        <v>104457118</v>
      </c>
      <c r="E14" s="87">
        <v>3380640</v>
      </c>
      <c r="F14" s="87"/>
      <c r="G14" s="87">
        <v>3380640</v>
      </c>
    </row>
    <row r="15" spans="1:8" ht="24" x14ac:dyDescent="0.55000000000000004">
      <c r="A15" s="85" t="s">
        <v>82</v>
      </c>
      <c r="C15" s="86">
        <v>104457126</v>
      </c>
      <c r="E15" s="87">
        <v>204955881</v>
      </c>
      <c r="F15" s="87"/>
      <c r="G15" s="87">
        <v>204955881</v>
      </c>
    </row>
    <row r="16" spans="1:8" ht="24" x14ac:dyDescent="0.55000000000000004">
      <c r="A16" s="85" t="s">
        <v>83</v>
      </c>
      <c r="C16" s="86">
        <v>104457134</v>
      </c>
      <c r="E16" s="87">
        <v>709517</v>
      </c>
      <c r="F16" s="87"/>
      <c r="G16" s="87">
        <v>709517</v>
      </c>
    </row>
    <row r="17" spans="1:17" ht="27.75" x14ac:dyDescent="0.65">
      <c r="A17" s="85" t="s">
        <v>84</v>
      </c>
      <c r="C17" s="86">
        <v>104457142</v>
      </c>
      <c r="E17" s="87">
        <v>6415359</v>
      </c>
      <c r="F17" s="87"/>
      <c r="G17" s="87">
        <v>6415359</v>
      </c>
      <c r="Q17" s="37"/>
    </row>
    <row r="18" spans="1:17" ht="24" x14ac:dyDescent="0.55000000000000004">
      <c r="A18" s="85" t="s">
        <v>85</v>
      </c>
      <c r="C18" s="86">
        <v>104457150</v>
      </c>
      <c r="E18" s="87">
        <v>128807469</v>
      </c>
      <c r="F18" s="87"/>
      <c r="G18" s="87">
        <v>128807469</v>
      </c>
    </row>
    <row r="19" spans="1:17" ht="24" x14ac:dyDescent="0.55000000000000004">
      <c r="A19" s="85" t="s">
        <v>86</v>
      </c>
      <c r="C19" s="86">
        <v>104457169</v>
      </c>
      <c r="E19" s="87">
        <v>15587455</v>
      </c>
      <c r="F19" s="87"/>
      <c r="G19" s="87">
        <v>15587455</v>
      </c>
    </row>
    <row r="20" spans="1:17" ht="24" x14ac:dyDescent="0.55000000000000004">
      <c r="A20" s="85" t="s">
        <v>87</v>
      </c>
      <c r="C20" s="86">
        <v>104457177</v>
      </c>
      <c r="E20" s="87">
        <v>785108</v>
      </c>
      <c r="F20" s="87"/>
      <c r="G20" s="87">
        <v>785108</v>
      </c>
    </row>
    <row r="21" spans="1:17" ht="23.25" thickBot="1" x14ac:dyDescent="0.6">
      <c r="E21" s="88">
        <f>SUM(E9:E20)</f>
        <v>364982996</v>
      </c>
      <c r="F21" s="87"/>
      <c r="G21" s="88">
        <f>SUM(G9:G20)</f>
        <v>364982996</v>
      </c>
    </row>
    <row r="22" spans="1:17" ht="23.25" thickTop="1" x14ac:dyDescent="0.55000000000000004"/>
  </sheetData>
  <mergeCells count="7">
    <mergeCell ref="A1:H1"/>
    <mergeCell ref="A2:H2"/>
    <mergeCell ref="A3:H3"/>
    <mergeCell ref="A5:E5"/>
    <mergeCell ref="A7:C7"/>
    <mergeCell ref="E7:F7"/>
    <mergeCell ref="G7:H7"/>
  </mergeCells>
  <pageMargins left="0.7" right="0.7" top="0.75" bottom="0.75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2"/>
  <sheetViews>
    <sheetView rightToLeft="1" view="pageBreakPreview" zoomScale="150" zoomScaleNormal="100" zoomScaleSheetLayoutView="150" workbookViewId="0">
      <selection activeCell="H6" sqref="H6"/>
    </sheetView>
  </sheetViews>
  <sheetFormatPr defaultRowHeight="18.75" x14ac:dyDescent="0.45"/>
  <cols>
    <col min="1" max="3" width="9.140625" style="1"/>
    <col min="4" max="4" width="35.7109375" style="1" bestFit="1" customWidth="1"/>
    <col min="5" max="5" width="1" style="1" customWidth="1"/>
    <col min="6" max="6" width="12.140625" style="1" bestFit="1" customWidth="1"/>
    <col min="7" max="7" width="1" style="1" customWidth="1"/>
    <col min="8" max="8" width="15" style="1" bestFit="1" customWidth="1"/>
    <col min="9" max="9" width="1" style="1" customWidth="1"/>
    <col min="10" max="10" width="9.140625" style="1" customWidth="1"/>
    <col min="11" max="16384" width="9.140625" style="1"/>
  </cols>
  <sheetData>
    <row r="2" spans="1:17" ht="30" x14ac:dyDescent="0.45">
      <c r="A2" s="21"/>
      <c r="B2" s="21"/>
      <c r="C2" s="93" t="s">
        <v>0</v>
      </c>
      <c r="D2" s="93"/>
      <c r="E2" s="93"/>
      <c r="F2" s="93"/>
      <c r="G2" s="93"/>
      <c r="H2" s="93"/>
      <c r="I2" s="93"/>
      <c r="J2" s="93"/>
      <c r="K2" s="93"/>
      <c r="L2" s="21"/>
      <c r="M2" s="21"/>
      <c r="N2" s="21"/>
    </row>
    <row r="3" spans="1:17" ht="30" x14ac:dyDescent="0.45">
      <c r="A3" s="21"/>
      <c r="B3" s="21"/>
      <c r="C3" s="21"/>
      <c r="D3" s="93" t="s">
        <v>42</v>
      </c>
      <c r="E3" s="93"/>
      <c r="F3" s="93"/>
      <c r="G3" s="93"/>
      <c r="H3" s="93"/>
      <c r="I3" s="93"/>
      <c r="J3" s="93"/>
      <c r="K3" s="21"/>
      <c r="L3" s="21"/>
      <c r="M3" s="21"/>
      <c r="N3" s="21"/>
      <c r="O3" s="21"/>
      <c r="P3" s="21"/>
    </row>
    <row r="4" spans="1:17" ht="30" x14ac:dyDescent="0.45">
      <c r="A4" s="21"/>
      <c r="B4" s="21"/>
      <c r="C4" s="21"/>
      <c r="D4" s="92" t="s">
        <v>103</v>
      </c>
      <c r="E4" s="92"/>
      <c r="F4" s="92"/>
      <c r="G4" s="92"/>
      <c r="H4" s="92"/>
      <c r="I4" s="92"/>
      <c r="J4" s="92"/>
      <c r="K4" s="21"/>
      <c r="L4" s="21"/>
      <c r="M4" s="21"/>
      <c r="N4" s="21"/>
      <c r="O4" s="21"/>
      <c r="P4" s="21"/>
      <c r="Q4" s="21"/>
    </row>
    <row r="6" spans="1:17" ht="30" x14ac:dyDescent="0.45">
      <c r="D6" s="99" t="s">
        <v>64</v>
      </c>
      <c r="F6" s="92" t="s">
        <v>43</v>
      </c>
      <c r="H6" s="92" t="s">
        <v>105</v>
      </c>
    </row>
    <row r="7" spans="1:17" ht="30" x14ac:dyDescent="0.45">
      <c r="D7" s="92" t="s">
        <v>64</v>
      </c>
      <c r="F7" s="93" t="s">
        <v>33</v>
      </c>
      <c r="H7" s="93" t="s">
        <v>33</v>
      </c>
    </row>
    <row r="8" spans="1:17" ht="21" x14ac:dyDescent="0.55000000000000004">
      <c r="D8" s="2" t="s">
        <v>64</v>
      </c>
      <c r="F8" s="77">
        <v>0</v>
      </c>
      <c r="H8" s="3">
        <v>418152878</v>
      </c>
    </row>
    <row r="9" spans="1:17" ht="21" x14ac:dyDescent="0.55000000000000004">
      <c r="D9" s="2" t="s">
        <v>65</v>
      </c>
      <c r="F9" s="77">
        <v>0</v>
      </c>
      <c r="H9" s="77">
        <v>0</v>
      </c>
    </row>
    <row r="10" spans="1:17" ht="21" x14ac:dyDescent="0.55000000000000004">
      <c r="D10" s="2" t="s">
        <v>66</v>
      </c>
      <c r="F10" s="77">
        <v>0</v>
      </c>
      <c r="H10" s="77">
        <v>0</v>
      </c>
    </row>
    <row r="11" spans="1:17" ht="21.75" thickBot="1" x14ac:dyDescent="0.6">
      <c r="D11" s="2" t="s">
        <v>68</v>
      </c>
      <c r="F11" s="78">
        <f>SUM(F8:F10)</f>
        <v>0</v>
      </c>
      <c r="H11" s="23">
        <f>SUM(H8:H10)</f>
        <v>418152878</v>
      </c>
    </row>
    <row r="12" spans="1:17" ht="19.5" thickTop="1" x14ac:dyDescent="0.45"/>
  </sheetData>
  <mergeCells count="8">
    <mergeCell ref="C2:K2"/>
    <mergeCell ref="D3:J3"/>
    <mergeCell ref="D4:J4"/>
    <mergeCell ref="H7"/>
    <mergeCell ref="H6"/>
    <mergeCell ref="D6:D7"/>
    <mergeCell ref="F7"/>
    <mergeCell ref="F6"/>
  </mergeCells>
  <pageMargins left="0.7" right="0.7" top="0.75" bottom="0.75" header="0.3" footer="0.3"/>
  <pageSetup paperSize="9" scale="78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"/>
  <sheetViews>
    <sheetView rightToLeft="1" view="pageBreakPreview" zoomScale="130" zoomScaleNormal="100" zoomScaleSheetLayoutView="130" workbookViewId="0">
      <selection activeCell="C7" sqref="C7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20" style="1" bestFit="1" customWidth="1"/>
    <col min="4" max="4" width="1" style="1" customWidth="1"/>
    <col min="5" max="5" width="17.42578125" style="1" customWidth="1"/>
    <col min="6" max="6" width="1" style="1" customWidth="1"/>
    <col min="7" max="7" width="17" style="1" customWidth="1"/>
    <col min="8" max="8" width="1" style="1" customWidth="1"/>
    <col min="9" max="9" width="9.140625" style="1" customWidth="1"/>
    <col min="10" max="11" width="9.140625" style="1"/>
    <col min="12" max="12" width="16.140625" style="1" bestFit="1" customWidth="1"/>
    <col min="13" max="13" width="9.140625" style="1"/>
    <col min="14" max="14" width="14.7109375" style="1" bestFit="1" customWidth="1"/>
    <col min="15" max="16384" width="9.140625" style="1"/>
  </cols>
  <sheetData>
    <row r="2" spans="1:12" ht="30" x14ac:dyDescent="0.45">
      <c r="A2" s="93" t="s">
        <v>0</v>
      </c>
      <c r="B2" s="93"/>
      <c r="C2" s="93"/>
      <c r="D2" s="93"/>
      <c r="E2" s="93"/>
      <c r="F2" s="93"/>
      <c r="G2" s="93"/>
    </row>
    <row r="3" spans="1:12" ht="30" x14ac:dyDescent="0.45">
      <c r="A3" s="93" t="s">
        <v>42</v>
      </c>
      <c r="B3" s="93"/>
      <c r="C3" s="93"/>
      <c r="D3" s="93"/>
      <c r="E3" s="93"/>
      <c r="F3" s="93"/>
      <c r="G3" s="93"/>
    </row>
    <row r="4" spans="1:12" ht="30" x14ac:dyDescent="0.45">
      <c r="A4" s="92" t="s">
        <v>103</v>
      </c>
      <c r="B4" s="92"/>
      <c r="C4" s="92"/>
      <c r="D4" s="92"/>
      <c r="E4" s="92"/>
      <c r="F4" s="92"/>
      <c r="G4" s="92"/>
    </row>
    <row r="6" spans="1:12" ht="54" customHeight="1" x14ac:dyDescent="0.45">
      <c r="A6" s="92" t="s">
        <v>45</v>
      </c>
      <c r="C6" s="92" t="s">
        <v>33</v>
      </c>
      <c r="E6" s="103" t="s">
        <v>62</v>
      </c>
      <c r="G6" s="103" t="s">
        <v>12</v>
      </c>
    </row>
    <row r="7" spans="1:12" ht="22.5" x14ac:dyDescent="0.55000000000000004">
      <c r="A7" s="2" t="s">
        <v>67</v>
      </c>
      <c r="C7" s="24">
        <v>43920087991</v>
      </c>
      <c r="D7" s="24"/>
      <c r="E7" s="75">
        <v>0.97840000000000005</v>
      </c>
      <c r="F7" s="24"/>
      <c r="G7" s="75">
        <v>3.32E-2</v>
      </c>
      <c r="K7" s="61"/>
      <c r="L7" s="3"/>
    </row>
    <row r="8" spans="1:12" ht="22.5" x14ac:dyDescent="0.55000000000000004">
      <c r="A8" s="2" t="s">
        <v>89</v>
      </c>
      <c r="C8" s="79">
        <v>0</v>
      </c>
      <c r="D8" s="24"/>
      <c r="E8" s="75">
        <v>0</v>
      </c>
      <c r="F8" s="24"/>
      <c r="G8" s="75">
        <v>0</v>
      </c>
    </row>
    <row r="9" spans="1:12" ht="22.5" x14ac:dyDescent="0.55000000000000004">
      <c r="A9" s="22" t="s">
        <v>90</v>
      </c>
      <c r="C9" s="27">
        <v>364982996</v>
      </c>
      <c r="D9" s="24"/>
      <c r="E9" s="75">
        <v>8.2000000000000007E-3</v>
      </c>
      <c r="F9" s="24"/>
      <c r="G9" s="75">
        <v>2.9999999999999997E-4</v>
      </c>
    </row>
    <row r="10" spans="1:12" ht="25.5" thickBot="1" x14ac:dyDescent="0.65">
      <c r="A10" s="16" t="s">
        <v>68</v>
      </c>
      <c r="C10" s="25">
        <f>SUM(C7:C9)</f>
        <v>44285070987</v>
      </c>
      <c r="D10" s="24"/>
      <c r="E10" s="29">
        <f>SUM(E7:E9)</f>
        <v>0.98660000000000003</v>
      </c>
      <c r="F10" s="24"/>
      <c r="G10" s="25"/>
    </row>
    <row r="11" spans="1:12" ht="19.5" thickTop="1" x14ac:dyDescent="0.4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سهام</vt:lpstr>
      <vt:lpstr>سپرده</vt:lpstr>
      <vt:lpstr>درآمد سود سهام</vt:lpstr>
      <vt:lpstr>درآمد ناشی از تغییر قیمت سهم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  <vt:lpstr>'درآمد ناشی از تغییر قیمت سهم'!Print_Area</vt:lpstr>
      <vt:lpstr>سپرده!Print_Area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Alireza Hasan Zadeh</dc:creator>
  <cp:lastModifiedBy>Alireza Hasan Zadeh</cp:lastModifiedBy>
  <cp:lastPrinted>2021-10-31T13:07:43Z</cp:lastPrinted>
  <dcterms:created xsi:type="dcterms:W3CDTF">2021-11-01T06:43:27Z</dcterms:created>
  <dcterms:modified xsi:type="dcterms:W3CDTF">2021-11-01T06:44:16Z</dcterms:modified>
</cp:coreProperties>
</file>